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4-week rota" sheetId="1" state="visible" r:id="rId3"/>
    <sheet name="How to use" sheetId="2" state="visible" r:id="rId4"/>
  </sheets>
  <definedNames>
    <definedName function="false" hidden="false" localSheetId="0" name="_xlnm.Print_Area" vbProcedure="false">'4-week rota'!$A$1:$AJ$38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<sst xmlns="http://schemas.openxmlformats.org/spreadsheetml/2006/main" count="334" uniqueCount="55">
  <si>
    <t xml:space="preserve">4-WEEK SHIFT ROTA</t>
  </si>
  <si>
    <t xml:space="preserve">Type a shift code in each box (or pick from the list). Each person's hours add up from the shift key below.</t>
  </si>
  <si>
    <t xml:space="preserve">First day</t>
  </si>
  <si>
    <t xml:space="preserve">Name</t>
  </si>
  <si>
    <t xml:space="preserve">Wk 1 hrs</t>
  </si>
  <si>
    <t xml:space="preserve">Wk 2 hrs</t>
  </si>
  <si>
    <t xml:space="preserve">Wk 3 hrs</t>
  </si>
  <si>
    <t xml:space="preserve">Wk 4 hrs</t>
  </si>
  <si>
    <t xml:space="preserve">Total</t>
  </si>
  <si>
    <t xml:space="preserve">Sam</t>
  </si>
  <si>
    <t xml:space="preserve">E</t>
  </si>
  <si>
    <t xml:space="preserve">Off</t>
  </si>
  <si>
    <t xml:space="preserve">L</t>
  </si>
  <si>
    <t xml:space="preserve">Priya</t>
  </si>
  <si>
    <t xml:space="preserve">Tom</t>
  </si>
  <si>
    <t xml:space="preserve">Aisha</t>
  </si>
  <si>
    <t xml:space="preserve">Jack</t>
  </si>
  <si>
    <t xml:space="preserve">D</t>
  </si>
  <si>
    <t xml:space="preserve">Ella</t>
  </si>
  <si>
    <t xml:space="preserve">N</t>
  </si>
  <si>
    <t xml:space="preserve">Leo</t>
  </si>
  <si>
    <t xml:space="preserve">Maya</t>
  </si>
  <si>
    <t xml:space="preserve">S</t>
  </si>
  <si>
    <t xml:space="preserve">Ravi</t>
  </si>
  <si>
    <t xml:space="preserve">Grace</t>
  </si>
  <si>
    <t xml:space="preserve">Earlies (E)</t>
  </si>
  <si>
    <t xml:space="preserve">Lates (L)</t>
  </si>
  <si>
    <t xml:space="preserve">Days (D)</t>
  </si>
  <si>
    <t xml:space="preserve">Nights (N)</t>
  </si>
  <si>
    <t xml:space="preserve">Count of each shift per day, so you can check cover.</t>
  </si>
  <si>
    <t xml:space="preserve">SHIFT KEY</t>
  </si>
  <si>
    <t xml:space="preserve">Code</t>
  </si>
  <si>
    <t xml:space="preserve">Shift</t>
  </si>
  <si>
    <t xml:space="preserve">Start</t>
  </si>
  <si>
    <t xml:space="preserve">Finish</t>
  </si>
  <si>
    <t xml:space="preserve">Break (mins)</t>
  </si>
  <si>
    <t xml:space="preserve">Paid hours</t>
  </si>
  <si>
    <t xml:space="preserve">Change the codes, times and unpaid breaks to suit your shifts.</t>
  </si>
  <si>
    <t xml:space="preserve">Early</t>
  </si>
  <si>
    <t xml:space="preserve">Paid hours work themselves out. Use the blank rows for up to two more shifts.</t>
  </si>
  <si>
    <t xml:space="preserve">Late</t>
  </si>
  <si>
    <t xml:space="preserve">Day</t>
  </si>
  <si>
    <t xml:space="preserve">Night</t>
  </si>
  <si>
    <t xml:space="preserve">Short</t>
  </si>
  <si>
    <t xml:space="preserve">Off = day off  ·  Hol = holiday (0 hours; change the total by hand if holiday is paid by the hour)</t>
  </si>
  <si>
    <t xml:space="preserve">How to use this 4-week shift rota</t>
  </si>
  <si>
    <t xml:space="preserve">1.  The names and shifts are an example. Type over them with your own.</t>
  </si>
  <si>
    <t xml:space="preserve">2.  Type the first day of the rota in "First day". The four weeks of dates fill themselves in.</t>
  </si>
  <si>
    <t xml:space="preserve">3.  In each box, type a shift code (E, L, D, N or S) or Off or Hol, or pick one from the drop-down list.</t>
  </si>
  <si>
    <t xml:space="preserve">4.  The Shift key at the bottom sets what each code means. Change the start, finish and unpaid break, and the paid hours update. Every person's weekly and total hours update too.</t>
  </si>
  <si>
    <t xml:space="preserve">5.  You can rename codes or add two more shifts in the blank key rows. The colours are set for E, L, D, N and S, so new codes stay white. To use a new code in the drop-down, select the rota boxes, then Data, Data Validation, and add it to the list.</t>
  </si>
  <si>
    <t xml:space="preserve">6.  The small rows under the rota count how many earlies, lates, days and nights there are each day, so you can check you have enough cover.</t>
  </si>
  <si>
    <t xml:space="preserve">7.  Night shifts work: a finish time earlier than the start time counts as running past midnight.</t>
  </si>
  <si>
    <t xml:space="preserve">8.  Google Sheets: upload this file to Google Drive and open it with Google Sheets. The formulas carry on working.</t>
  </si>
  <si>
    <t xml:space="preserve">9.  Free template from uziapps.com, the makers of EdgeNote.</t>
  </si>
</sst>
</file>

<file path=xl/styles.xml><?xml version="1.0" encoding="utf-8"?>
<styleSheet xmlns="http://schemas.openxmlformats.org/spreadsheetml/2006/main">
  <numFmts count="8">
    <numFmt numFmtId="164" formatCode="General"/>
    <numFmt numFmtId="165" formatCode="ddd\ d\ mmm\ yyyy"/>
    <numFmt numFmtId="166" formatCode="ddd"/>
    <numFmt numFmtId="167" formatCode="d"/>
    <numFmt numFmtId="168" formatCode="0.0"/>
    <numFmt numFmtId="169" formatCode="0;\-0;&quot;&quot;"/>
    <numFmt numFmtId="170" formatCode="hh:mm"/>
    <numFmt numFmtId="171" formatCode="0.00"/>
  </numFmts>
  <fonts count="21">
    <font>
      <sz val="11"/>
      <color theme="1"/>
      <name val="Calibri"/>
      <family val="2"/>
      <charset val="1"/>
    </font>
    <font>
      <sz val="10"/>
      <name val="Arial"/>
      <family val="0"/>
    </font>
    <font>
      <sz val="10"/>
      <name val="Arial"/>
      <family val="0"/>
    </font>
    <font>
      <sz val="10"/>
      <name val="Arial"/>
      <family val="0"/>
    </font>
    <font>
      <b val="true"/>
      <sz val="20"/>
      <color rgb="FF173F96"/>
      <name val="Arial"/>
      <family val="0"/>
      <charset val="1"/>
    </font>
    <font>
      <i val="true"/>
      <sz val="9"/>
      <color rgb="FF5A6A80"/>
      <name val="Arial"/>
      <family val="0"/>
      <charset val="1"/>
    </font>
    <font>
      <sz val="9"/>
      <color rgb="FF5A6A80"/>
      <name val="Arial"/>
      <family val="0"/>
      <charset val="1"/>
    </font>
    <font>
      <b val="true"/>
      <sz val="11"/>
      <color rgb="FF0F1F45"/>
      <name val="Arial"/>
      <family val="0"/>
      <charset val="1"/>
    </font>
    <font>
      <b val="true"/>
      <sz val="9"/>
      <color rgb="FFFFFFFF"/>
      <name val="Arial"/>
      <family val="0"/>
      <charset val="1"/>
    </font>
    <font>
      <b val="true"/>
      <sz val="8"/>
      <color rgb="FF0F1F45"/>
      <name val="Arial"/>
      <family val="0"/>
      <charset val="1"/>
    </font>
    <font>
      <sz val="8"/>
      <color rgb="FF5A6A80"/>
      <name val="Arial"/>
      <family val="0"/>
      <charset val="1"/>
    </font>
    <font>
      <b val="true"/>
      <sz val="10"/>
      <color rgb="FF0F1F45"/>
      <name val="Arial"/>
      <family val="0"/>
      <charset val="1"/>
    </font>
    <font>
      <b val="true"/>
      <sz val="9"/>
      <color rgb="FF0F1F45"/>
      <name val="Arial"/>
      <family val="0"/>
      <charset val="1"/>
    </font>
    <font>
      <sz val="10"/>
      <color rgb="FF0F1F45"/>
      <name val="Arial"/>
      <family val="0"/>
      <charset val="1"/>
    </font>
    <font>
      <b val="true"/>
      <sz val="8"/>
      <color rgb="FF5A6A80"/>
      <name val="Arial"/>
      <family val="0"/>
      <charset val="1"/>
    </font>
    <font>
      <i val="true"/>
      <sz val="7.5"/>
      <color rgb="FF5A6A80"/>
      <name val="Arial"/>
      <family val="0"/>
      <charset val="1"/>
    </font>
    <font>
      <b val="true"/>
      <sz val="9"/>
      <color rgb="FF173F96"/>
      <name val="Arial"/>
      <family val="0"/>
      <charset val="1"/>
    </font>
    <font>
      <i val="true"/>
      <sz val="8"/>
      <color rgb="FF5A6A80"/>
      <name val="Arial"/>
      <family val="0"/>
      <charset val="1"/>
    </font>
    <font>
      <b val="true"/>
      <sz val="10"/>
      <color rgb="FFFFFFFF"/>
      <name val="Arial"/>
      <family val="0"/>
      <charset val="1"/>
    </font>
    <font>
      <b val="true"/>
      <sz val="16"/>
      <color rgb="FF173F96"/>
      <name val="Arial"/>
      <family val="0"/>
      <charset val="1"/>
    </font>
    <font>
      <sz val="11"/>
      <color rgb="FF0F1F45"/>
      <name val="Arial"/>
      <family val="0"/>
      <charset val="1"/>
    </font>
  </fonts>
  <fills count="11">
    <fill>
      <patternFill patternType="none"/>
    </fill>
    <fill>
      <patternFill patternType="gray125"/>
    </fill>
    <fill>
      <patternFill patternType="solid">
        <fgColor rgb="FFEEF3FC"/>
        <bgColor rgb="FFF7F9FD"/>
      </patternFill>
    </fill>
    <fill>
      <patternFill patternType="solid">
        <fgColor rgb="FF173F96"/>
        <bgColor rgb="FF0F1F45"/>
      </patternFill>
    </fill>
    <fill>
      <patternFill patternType="solid">
        <fgColor rgb="FF0F1F45"/>
        <bgColor rgb="FF333333"/>
      </patternFill>
    </fill>
    <fill>
      <patternFill patternType="solid">
        <fgColor rgb="FFFFFFFF"/>
        <bgColor rgb="FFF7F9FD"/>
      </patternFill>
    </fill>
    <fill>
      <patternFill patternType="solid">
        <fgColor rgb="FFF7F9FD"/>
        <bgColor rgb="FFFFFFFF"/>
      </patternFill>
    </fill>
    <fill>
      <patternFill patternType="solid">
        <fgColor rgb="FFFFF4C4"/>
        <bgColor rgb="FFFFE2C2"/>
      </patternFill>
    </fill>
    <fill>
      <patternFill patternType="solid">
        <fgColor rgb="FFDCE8FB"/>
        <bgColor rgb="FFEADFF7"/>
      </patternFill>
    </fill>
    <fill>
      <patternFill patternType="solid">
        <fgColor rgb="FFDCF3E3"/>
        <bgColor rgb="FFDCE8FB"/>
      </patternFill>
    </fill>
    <fill>
      <patternFill patternType="solid">
        <fgColor rgb="FFEADFF7"/>
        <bgColor rgb="FFDCE8FB"/>
      </patternFill>
    </fill>
  </fills>
  <borders count="4">
    <border diagonalUp="false" diagonalDown="false">
      <left/>
      <right/>
      <top/>
      <bottom/>
      <diagonal/>
    </border>
    <border diagonalUp="false" diagonalDown="false">
      <left style="thin">
        <color rgb="FFC9D6EE"/>
      </left>
      <right/>
      <top style="thin">
        <color rgb="FFC9D6EE"/>
      </top>
      <bottom style="thin">
        <color rgb="FFC9D6EE"/>
      </bottom>
      <diagonal/>
    </border>
    <border diagonalUp="false" diagonalDown="false">
      <left style="thin">
        <color rgb="FFC9D6EE"/>
      </left>
      <right style="thin">
        <color rgb="FFC9D6EE"/>
      </right>
      <top style="thin">
        <color rgb="FFC9D6EE"/>
      </top>
      <bottom style="thin">
        <color rgb="FFC9D6EE"/>
      </bottom>
      <diagonal/>
    </border>
    <border diagonalUp="false" diagonalDown="false">
      <left/>
      <right/>
      <top/>
      <bottom style="hair">
        <color rgb="FFC9D6E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6" fillId="0" borderId="0" xfId="0" applyFont="true" applyBorder="false" applyAlignment="true" applyProtection="false">
      <alignment horizontal="left" vertical="center" textRotation="0" wrapText="false" indent="0" shrinkToFit="false"/>
      <protection locked="true" hidden="false"/>
    </xf>
    <xf numFmtId="165" fontId="7" fillId="2" borderId="1" xfId="0" applyFont="true" applyBorder="true" applyAlignment="true" applyProtection="false">
      <alignment horizontal="left" vertical="center" textRotation="0" wrapText="false" indent="0" shrinkToFit="false"/>
      <protection locked="true" hidden="false"/>
    </xf>
    <xf numFmtId="164" fontId="8" fillId="3" borderId="0" xfId="0" applyFont="true" applyBorder="true" applyAlignment="true" applyProtection="false">
      <alignment horizontal="left" vertical="center" textRotation="0" wrapText="false" indent="0" shrinkToFit="false"/>
      <protection locked="true" hidden="false"/>
    </xf>
    <xf numFmtId="164" fontId="8" fillId="3" borderId="0" xfId="0" applyFont="true" applyBorder="true" applyAlignment="true" applyProtection="false">
      <alignment horizontal="center" vertical="center" textRotation="0" wrapText="false" indent="0" shrinkToFit="false"/>
      <protection locked="true" hidden="false"/>
    </xf>
    <xf numFmtId="164" fontId="8" fillId="4" borderId="0" xfId="0" applyFont="true" applyBorder="true" applyAlignment="true" applyProtection="false">
      <alignment horizontal="center" vertical="center" textRotation="0" wrapText="false" indent="0" shrinkToFit="false"/>
      <protection locked="true" hidden="false"/>
    </xf>
    <xf numFmtId="164" fontId="8" fillId="3" borderId="0" xfId="0" applyFont="true" applyBorder="true" applyAlignment="true" applyProtection="false">
      <alignment horizontal="center" vertical="center" textRotation="0" wrapText="true" indent="0" shrinkToFit="false"/>
      <protection locked="true" hidden="false"/>
    </xf>
    <xf numFmtId="164" fontId="8" fillId="4" borderId="0" xfId="0" applyFont="true" applyBorder="true" applyAlignment="true" applyProtection="false">
      <alignment horizontal="center" vertical="center" textRotation="0" wrapText="true" indent="0" shrinkToFit="false"/>
      <protection locked="true" hidden="false"/>
    </xf>
    <xf numFmtId="166" fontId="9" fillId="2" borderId="0" xfId="0" applyFont="true" applyBorder="false" applyAlignment="true" applyProtection="false">
      <alignment horizontal="center" vertical="center" textRotation="0" wrapText="false" indent="0" shrinkToFit="false"/>
      <protection locked="true" hidden="false"/>
    </xf>
    <xf numFmtId="167" fontId="10" fillId="2" borderId="0" xfId="0" applyFont="true" applyBorder="false" applyAlignment="true" applyProtection="false">
      <alignment horizontal="center" vertical="center" textRotation="0" wrapText="false" indent="0" shrinkToFit="false"/>
      <protection locked="true" hidden="false"/>
    </xf>
    <xf numFmtId="164" fontId="11" fillId="5" borderId="2" xfId="0" applyFont="true" applyBorder="true" applyAlignment="true" applyProtection="false">
      <alignment horizontal="left" vertical="center" textRotation="0" wrapText="false" indent="0" shrinkToFit="false"/>
      <protection locked="true" hidden="false"/>
    </xf>
    <xf numFmtId="164" fontId="12" fillId="5" borderId="2" xfId="0" applyFont="true" applyBorder="true" applyAlignment="true" applyProtection="false">
      <alignment horizontal="center" vertical="center" textRotation="0" wrapText="false" indent="0" shrinkToFit="false"/>
      <protection locked="true" hidden="false"/>
    </xf>
    <xf numFmtId="168" fontId="13" fillId="2" borderId="2" xfId="0" applyFont="true" applyBorder="true" applyAlignment="true" applyProtection="false">
      <alignment horizontal="center" vertical="center" textRotation="0" wrapText="false" indent="0" shrinkToFit="false"/>
      <protection locked="true" hidden="false"/>
    </xf>
    <xf numFmtId="168" fontId="11" fillId="2" borderId="2" xfId="0" applyFont="true" applyBorder="true" applyAlignment="true" applyProtection="false">
      <alignment horizontal="center" vertical="center" textRotation="0" wrapText="false" indent="0" shrinkToFit="false"/>
      <protection locked="true" hidden="false"/>
    </xf>
    <xf numFmtId="164" fontId="11" fillId="6" borderId="2" xfId="0" applyFont="true" applyBorder="true" applyAlignment="true" applyProtection="false">
      <alignment horizontal="left" vertical="center" textRotation="0" wrapText="false" indent="0" shrinkToFit="false"/>
      <protection locked="true" hidden="false"/>
    </xf>
    <xf numFmtId="164" fontId="12" fillId="6" borderId="2" xfId="0" applyFont="true" applyBorder="true" applyAlignment="true" applyProtection="false">
      <alignment horizontal="center" vertical="center" textRotation="0" wrapText="false" indent="0" shrinkToFit="false"/>
      <protection locked="true" hidden="false"/>
    </xf>
    <xf numFmtId="164" fontId="14" fillId="0" borderId="0" xfId="0" applyFont="true" applyBorder="false" applyAlignment="true" applyProtection="false">
      <alignment horizontal="right" vertical="center" textRotation="0" wrapText="false" indent="0" shrinkToFit="false"/>
      <protection locked="true" hidden="false"/>
    </xf>
    <xf numFmtId="169" fontId="10" fillId="0" borderId="3" xfId="0" applyFont="true" applyBorder="true" applyAlignment="true" applyProtection="false">
      <alignment horizontal="center" vertical="center" textRotation="0" wrapText="false" indent="0" shrinkToFit="false"/>
      <protection locked="true" hidden="false"/>
    </xf>
    <xf numFmtId="164" fontId="15" fillId="0" borderId="0" xfId="0" applyFont="true" applyBorder="false" applyAlignment="true" applyProtection="false">
      <alignment horizontal="left" vertical="center" textRotation="0" wrapText="false" indent="0" shrinkToFit="false"/>
      <protection locked="true" hidden="false"/>
    </xf>
    <xf numFmtId="164" fontId="16" fillId="0" borderId="0" xfId="0" applyFont="true" applyBorder="false" applyAlignment="true" applyProtection="false">
      <alignment horizontal="left" vertical="center" textRotation="0" wrapText="false" indent="0" shrinkToFit="false"/>
      <protection locked="true" hidden="false"/>
    </xf>
    <xf numFmtId="164" fontId="8" fillId="4" borderId="0" xfId="0" applyFont="true" applyBorder="false" applyAlignment="true" applyProtection="false">
      <alignment horizontal="center" vertical="center" textRotation="0" wrapText="false" indent="0" shrinkToFit="false"/>
      <protection locked="true" hidden="false"/>
    </xf>
    <xf numFmtId="164" fontId="8" fillId="4" borderId="0" xfId="0" applyFont="true" applyBorder="true" applyAlignment="true" applyProtection="false">
      <alignment horizontal="left" vertical="center" textRotation="0" wrapText="false" indent="0" shrinkToFit="false"/>
      <protection locked="true" hidden="false"/>
    </xf>
    <xf numFmtId="164" fontId="17" fillId="0" borderId="0" xfId="0" applyFont="true" applyBorder="false" applyAlignment="true" applyProtection="false">
      <alignment horizontal="left" vertical="center" textRotation="0" wrapText="false" indent="0" shrinkToFit="false"/>
      <protection locked="true" hidden="false"/>
    </xf>
    <xf numFmtId="164" fontId="11" fillId="7" borderId="2" xfId="0" applyFont="true" applyBorder="true" applyAlignment="true" applyProtection="false">
      <alignment horizontal="center" vertical="center" textRotation="0" wrapText="false" indent="0" shrinkToFit="false"/>
      <protection locked="true" hidden="false"/>
    </xf>
    <xf numFmtId="164" fontId="13" fillId="0" borderId="2" xfId="0" applyFont="true" applyBorder="true" applyAlignment="true" applyProtection="false">
      <alignment horizontal="left" vertical="center" textRotation="0" wrapText="false" indent="0" shrinkToFit="false"/>
      <protection locked="true" hidden="false"/>
    </xf>
    <xf numFmtId="170" fontId="13" fillId="0" borderId="2" xfId="0" applyFont="true" applyBorder="true" applyAlignment="true" applyProtection="false">
      <alignment horizontal="center" vertical="center" textRotation="0" wrapText="false" indent="0" shrinkToFit="false"/>
      <protection locked="true" hidden="false"/>
    </xf>
    <xf numFmtId="164" fontId="13" fillId="0" borderId="2" xfId="0" applyFont="true" applyBorder="true" applyAlignment="true" applyProtection="false">
      <alignment horizontal="center" vertical="center" textRotation="0" wrapText="false" indent="0" shrinkToFit="false"/>
      <protection locked="true" hidden="false"/>
    </xf>
    <xf numFmtId="171" fontId="11" fillId="2" borderId="2" xfId="0" applyFont="true" applyBorder="true" applyAlignment="true" applyProtection="false">
      <alignment horizontal="center" vertical="center" textRotation="0" wrapText="false" indent="0" shrinkToFit="false"/>
      <protection locked="true" hidden="false"/>
    </xf>
    <xf numFmtId="164" fontId="11" fillId="8" borderId="2" xfId="0" applyFont="true" applyBorder="true" applyAlignment="true" applyProtection="false">
      <alignment horizontal="center" vertical="center" textRotation="0" wrapText="false" indent="0" shrinkToFit="false"/>
      <protection locked="true" hidden="false"/>
    </xf>
    <xf numFmtId="164" fontId="11" fillId="9" borderId="2" xfId="0" applyFont="true" applyBorder="true" applyAlignment="true" applyProtection="false">
      <alignment horizontal="center" vertical="center" textRotation="0" wrapText="false" indent="0" shrinkToFit="false"/>
      <protection locked="true" hidden="false"/>
    </xf>
    <xf numFmtId="164" fontId="18" fillId="4" borderId="2" xfId="0" applyFont="true" applyBorder="true" applyAlignment="true" applyProtection="false">
      <alignment horizontal="center" vertical="center" textRotation="0" wrapText="false" indent="0" shrinkToFit="false"/>
      <protection locked="true" hidden="false"/>
    </xf>
    <xf numFmtId="164" fontId="11" fillId="10" borderId="2" xfId="0" applyFont="true" applyBorder="true" applyAlignment="true" applyProtection="false">
      <alignment horizontal="center" vertical="center" textRotation="0" wrapText="false" indent="0" shrinkToFit="false"/>
      <protection locked="true" hidden="false"/>
    </xf>
    <xf numFmtId="164" fontId="11" fillId="5" borderId="2" xfId="0" applyFont="true" applyBorder="true" applyAlignment="true" applyProtection="false">
      <alignment horizontal="center" vertical="center" textRotation="0" wrapText="false" indent="0" shrinkToFit="false"/>
      <protection locked="true" hidden="false"/>
    </xf>
    <xf numFmtId="164" fontId="10" fillId="0" borderId="0" xfId="0" applyFont="true" applyBorder="false" applyAlignment="true" applyProtection="false">
      <alignment horizontal="left" vertical="center"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2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bgColor rgb="FFFFF4C4"/>
        </patternFill>
      </fill>
    </dxf>
    <dxf>
      <fill>
        <patternFill>
          <bgColor rgb="FFDCE8FB"/>
        </patternFill>
      </fill>
    </dxf>
    <dxf>
      <fill>
        <patternFill>
          <bgColor rgb="FFDCF3E3"/>
        </patternFill>
      </fill>
    </dxf>
    <dxf>
      <font>
        <b val="1"/>
        <color rgb="FFFFFFFF"/>
      </font>
      <fill>
        <patternFill>
          <bgColor rgb="FF0F1F45"/>
        </patternFill>
      </fill>
    </dxf>
    <dxf>
      <fill>
        <patternFill>
          <bgColor rgb="FFEADFF7"/>
        </patternFill>
      </fill>
    </dxf>
    <dxf>
      <font>
        <color rgb="FFA3AEBF"/>
      </font>
    </dxf>
    <dxf>
      <fill>
        <patternFill>
          <bgColor rgb="FFFFE2C2"/>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A3AEBF"/>
      <rgbColor rgb="FF808080"/>
      <rgbColor rgb="FF9999FF"/>
      <rgbColor rgb="FF993366"/>
      <rgbColor rgb="FFFFF4C4"/>
      <rgbColor rgb="FFDCE8FB"/>
      <rgbColor rgb="FF660066"/>
      <rgbColor rgb="FFFF8080"/>
      <rgbColor rgb="FF0066CC"/>
      <rgbColor rgb="FFC9D6EE"/>
      <rgbColor rgb="FF000080"/>
      <rgbColor rgb="FFFF00FF"/>
      <rgbColor rgb="FFFFFF00"/>
      <rgbColor rgb="FF00FFFF"/>
      <rgbColor rgb="FF800080"/>
      <rgbColor rgb="FF800000"/>
      <rgbColor rgb="FF008080"/>
      <rgbColor rgb="FF0000FF"/>
      <rgbColor rgb="FF00CCFF"/>
      <rgbColor rgb="FFEEF3FC"/>
      <rgbColor rgb="FFDCF3E3"/>
      <rgbColor rgb="FFF7F9FD"/>
      <rgbColor rgb="FFEADFF7"/>
      <rgbColor rgb="FFFF99CC"/>
      <rgbColor rgb="FFCC99FF"/>
      <rgbColor rgb="FFFFE2C2"/>
      <rgbColor rgb="FF3366FF"/>
      <rgbColor rgb="FF33CCCC"/>
      <rgbColor rgb="FF99CC00"/>
      <rgbColor rgb="FFFFCC00"/>
      <rgbColor rgb="FFFF9900"/>
      <rgbColor rgb="FFFF6600"/>
      <rgbColor rgb="FF5A6A80"/>
      <rgbColor rgb="FF969696"/>
      <rgbColor rgb="FF0F1F45"/>
      <rgbColor rgb="FF339966"/>
      <rgbColor rgb="FF003300"/>
      <rgbColor rgb="FF333300"/>
      <rgbColor rgb="FF993300"/>
      <rgbColor rgb="FF993366"/>
      <rgbColor rgb="FF173F96"/>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AI3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2" ySplit="8" topLeftCell="C9" activePane="bottomRight" state="frozen"/>
      <selection pane="topLeft" activeCell="A1" activeCellId="0" sqref="A1"/>
      <selection pane="topRight" activeCell="C1" activeCellId="0" sqref="C1"/>
      <selection pane="bottomLeft" activeCell="A9" activeCellId="0" sqref="A9"/>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6"/>
    <col collapsed="false" customWidth="true" hidden="false" outlineLevel="0" max="30" min="3" style="0" width="4.6"/>
    <col collapsed="false" customWidth="true" hidden="false" outlineLevel="0" max="35" min="31" style="0" width="7.5"/>
    <col collapsed="false" customWidth="true" hidden="false" outlineLevel="0" max="36" min="36" style="0" width="2"/>
  </cols>
  <sheetData>
    <row r="2" customFormat="false" ht="30" hidden="false" customHeight="true" outlineLevel="0" collapsed="false">
      <c r="B2" s="1" t="s">
        <v>0</v>
      </c>
    </row>
    <row r="3" customFormat="false" ht="15" hidden="false" customHeight="false" outlineLevel="0" collapsed="false">
      <c r="B3" s="2" t="s">
        <v>1</v>
      </c>
    </row>
    <row r="4" customFormat="false" ht="15" hidden="false" customHeight="false" outlineLevel="0" collapsed="false">
      <c r="B4" s="3" t="s">
        <v>2</v>
      </c>
      <c r="C4" s="4" t="n">
        <v>46328</v>
      </c>
      <c r="D4" s="4"/>
      <c r="E4" s="4"/>
      <c r="F4" s="4"/>
    </row>
    <row r="6" customFormat="false" ht="15" hidden="false" customHeight="true" outlineLevel="0" collapsed="false">
      <c r="B6" s="5" t="s">
        <v>3</v>
      </c>
      <c r="C6" s="6" t="str">
        <f aca="false">"Week 1  ·  "&amp;TEXT($C$4+0,"d mmm")</f>
        <v>Week 1  ·  2 Nov</v>
      </c>
      <c r="D6" s="6"/>
      <c r="E6" s="6"/>
      <c r="F6" s="6"/>
      <c r="G6" s="6"/>
      <c r="H6" s="6"/>
      <c r="I6" s="6"/>
      <c r="J6" s="7" t="str">
        <f aca="false">"Week 2  ·  "&amp;TEXT($C$4+7,"d mmm")</f>
        <v>Week 2  ·  9 Nov</v>
      </c>
      <c r="K6" s="7"/>
      <c r="L6" s="7"/>
      <c r="M6" s="7"/>
      <c r="N6" s="7"/>
      <c r="O6" s="7"/>
      <c r="P6" s="7"/>
      <c r="Q6" s="6" t="str">
        <f aca="false">"Week 3  ·  "&amp;TEXT($C$4+14,"d mmm")</f>
        <v>Week 3  ·  16 Nov</v>
      </c>
      <c r="R6" s="6"/>
      <c r="S6" s="6"/>
      <c r="T6" s="6"/>
      <c r="U6" s="6"/>
      <c r="V6" s="6"/>
      <c r="W6" s="6"/>
      <c r="X6" s="7" t="str">
        <f aca="false">"Week 4  ·  "&amp;TEXT($C$4+21,"d mmm")</f>
        <v>Week 4  ·  23 Nov</v>
      </c>
      <c r="Y6" s="7"/>
      <c r="Z6" s="7"/>
      <c r="AA6" s="7"/>
      <c r="AB6" s="7"/>
      <c r="AC6" s="7"/>
      <c r="AD6" s="7"/>
      <c r="AE6" s="8" t="s">
        <v>4</v>
      </c>
      <c r="AF6" s="8" t="s">
        <v>5</v>
      </c>
      <c r="AG6" s="8" t="s">
        <v>6</v>
      </c>
      <c r="AH6" s="8" t="s">
        <v>7</v>
      </c>
      <c r="AI6" s="9" t="s">
        <v>8</v>
      </c>
    </row>
    <row r="7" customFormat="false" ht="15" hidden="false" customHeight="false" outlineLevel="0" collapsed="false">
      <c r="B7" s="5"/>
      <c r="C7" s="10" t="n">
        <f aca="false">$C$4+0</f>
        <v>46328</v>
      </c>
      <c r="D7" s="10" t="n">
        <f aca="false">$C$4+1</f>
        <v>46329</v>
      </c>
      <c r="E7" s="10" t="n">
        <f aca="false">$C$4+2</f>
        <v>46330</v>
      </c>
      <c r="F7" s="10" t="n">
        <f aca="false">$C$4+3</f>
        <v>46331</v>
      </c>
      <c r="G7" s="10" t="n">
        <f aca="false">$C$4+4</f>
        <v>46332</v>
      </c>
      <c r="H7" s="10" t="n">
        <f aca="false">$C$4+5</f>
        <v>46333</v>
      </c>
      <c r="I7" s="10" t="n">
        <f aca="false">$C$4+6</f>
        <v>46334</v>
      </c>
      <c r="J7" s="10" t="n">
        <f aca="false">$C$4+7</f>
        <v>46335</v>
      </c>
      <c r="K7" s="10" t="n">
        <f aca="false">$C$4+8</f>
        <v>46336</v>
      </c>
      <c r="L7" s="10" t="n">
        <f aca="false">$C$4+9</f>
        <v>46337</v>
      </c>
      <c r="M7" s="10" t="n">
        <f aca="false">$C$4+10</f>
        <v>46338</v>
      </c>
      <c r="N7" s="10" t="n">
        <f aca="false">$C$4+11</f>
        <v>46339</v>
      </c>
      <c r="O7" s="10" t="n">
        <f aca="false">$C$4+12</f>
        <v>46340</v>
      </c>
      <c r="P7" s="10" t="n">
        <f aca="false">$C$4+13</f>
        <v>46341</v>
      </c>
      <c r="Q7" s="10" t="n">
        <f aca="false">$C$4+14</f>
        <v>46342</v>
      </c>
      <c r="R7" s="10" t="n">
        <f aca="false">$C$4+15</f>
        <v>46343</v>
      </c>
      <c r="S7" s="10" t="n">
        <f aca="false">$C$4+16</f>
        <v>46344</v>
      </c>
      <c r="T7" s="10" t="n">
        <f aca="false">$C$4+17</f>
        <v>46345</v>
      </c>
      <c r="U7" s="10" t="n">
        <f aca="false">$C$4+18</f>
        <v>46346</v>
      </c>
      <c r="V7" s="10" t="n">
        <f aca="false">$C$4+19</f>
        <v>46347</v>
      </c>
      <c r="W7" s="10" t="n">
        <f aca="false">$C$4+20</f>
        <v>46348</v>
      </c>
      <c r="X7" s="10" t="n">
        <f aca="false">$C$4+21</f>
        <v>46349</v>
      </c>
      <c r="Y7" s="10" t="n">
        <f aca="false">$C$4+22</f>
        <v>46350</v>
      </c>
      <c r="Z7" s="10" t="n">
        <f aca="false">$C$4+23</f>
        <v>46351</v>
      </c>
      <c r="AA7" s="10" t="n">
        <f aca="false">$C$4+24</f>
        <v>46352</v>
      </c>
      <c r="AB7" s="10" t="n">
        <f aca="false">$C$4+25</f>
        <v>46353</v>
      </c>
      <c r="AC7" s="10" t="n">
        <f aca="false">$C$4+26</f>
        <v>46354</v>
      </c>
      <c r="AD7" s="10" t="n">
        <f aca="false">$C$4+27</f>
        <v>46355</v>
      </c>
      <c r="AE7" s="8"/>
      <c r="AF7" s="8"/>
      <c r="AG7" s="8"/>
      <c r="AH7" s="8"/>
      <c r="AI7" s="8"/>
    </row>
    <row r="8" customFormat="false" ht="15" hidden="false" customHeight="false" outlineLevel="0" collapsed="false">
      <c r="B8" s="5"/>
      <c r="C8" s="11" t="n">
        <f aca="false">$C$4+0</f>
        <v>46328</v>
      </c>
      <c r="D8" s="11" t="n">
        <f aca="false">$C$4+1</f>
        <v>46329</v>
      </c>
      <c r="E8" s="11" t="n">
        <f aca="false">$C$4+2</f>
        <v>46330</v>
      </c>
      <c r="F8" s="11" t="n">
        <f aca="false">$C$4+3</f>
        <v>46331</v>
      </c>
      <c r="G8" s="11" t="n">
        <f aca="false">$C$4+4</f>
        <v>46332</v>
      </c>
      <c r="H8" s="11" t="n">
        <f aca="false">$C$4+5</f>
        <v>46333</v>
      </c>
      <c r="I8" s="11" t="n">
        <f aca="false">$C$4+6</f>
        <v>46334</v>
      </c>
      <c r="J8" s="11" t="n">
        <f aca="false">$C$4+7</f>
        <v>46335</v>
      </c>
      <c r="K8" s="11" t="n">
        <f aca="false">$C$4+8</f>
        <v>46336</v>
      </c>
      <c r="L8" s="11" t="n">
        <f aca="false">$C$4+9</f>
        <v>46337</v>
      </c>
      <c r="M8" s="11" t="n">
        <f aca="false">$C$4+10</f>
        <v>46338</v>
      </c>
      <c r="N8" s="11" t="n">
        <f aca="false">$C$4+11</f>
        <v>46339</v>
      </c>
      <c r="O8" s="11" t="n">
        <f aca="false">$C$4+12</f>
        <v>46340</v>
      </c>
      <c r="P8" s="11" t="n">
        <f aca="false">$C$4+13</f>
        <v>46341</v>
      </c>
      <c r="Q8" s="11" t="n">
        <f aca="false">$C$4+14</f>
        <v>46342</v>
      </c>
      <c r="R8" s="11" t="n">
        <f aca="false">$C$4+15</f>
        <v>46343</v>
      </c>
      <c r="S8" s="11" t="n">
        <f aca="false">$C$4+16</f>
        <v>46344</v>
      </c>
      <c r="T8" s="11" t="n">
        <f aca="false">$C$4+17</f>
        <v>46345</v>
      </c>
      <c r="U8" s="11" t="n">
        <f aca="false">$C$4+18</f>
        <v>46346</v>
      </c>
      <c r="V8" s="11" t="n">
        <f aca="false">$C$4+19</f>
        <v>46347</v>
      </c>
      <c r="W8" s="11" t="n">
        <f aca="false">$C$4+20</f>
        <v>46348</v>
      </c>
      <c r="X8" s="11" t="n">
        <f aca="false">$C$4+21</f>
        <v>46349</v>
      </c>
      <c r="Y8" s="11" t="n">
        <f aca="false">$C$4+22</f>
        <v>46350</v>
      </c>
      <c r="Z8" s="11" t="n">
        <f aca="false">$C$4+23</f>
        <v>46351</v>
      </c>
      <c r="AA8" s="11" t="n">
        <f aca="false">$C$4+24</f>
        <v>46352</v>
      </c>
      <c r="AB8" s="11" t="n">
        <f aca="false">$C$4+25</f>
        <v>46353</v>
      </c>
      <c r="AC8" s="11" t="n">
        <f aca="false">$C$4+26</f>
        <v>46354</v>
      </c>
      <c r="AD8" s="11" t="n">
        <f aca="false">$C$4+27</f>
        <v>46355</v>
      </c>
      <c r="AE8" s="8"/>
      <c r="AF8" s="8"/>
      <c r="AG8" s="8"/>
      <c r="AH8" s="8"/>
      <c r="AI8" s="8"/>
    </row>
    <row r="9" customFormat="false" ht="16.5" hidden="false" customHeight="true" outlineLevel="0" collapsed="false">
      <c r="B9" s="12" t="s">
        <v>9</v>
      </c>
      <c r="C9" s="13" t="s">
        <v>10</v>
      </c>
      <c r="D9" s="13" t="s">
        <v>10</v>
      </c>
      <c r="E9" s="13" t="s">
        <v>10</v>
      </c>
      <c r="F9" s="13" t="s">
        <v>10</v>
      </c>
      <c r="G9" s="13" t="s">
        <v>11</v>
      </c>
      <c r="H9" s="13" t="s">
        <v>11</v>
      </c>
      <c r="I9" s="13" t="s">
        <v>11</v>
      </c>
      <c r="J9" s="13" t="s">
        <v>12</v>
      </c>
      <c r="K9" s="13" t="s">
        <v>12</v>
      </c>
      <c r="L9" s="13" t="s">
        <v>12</v>
      </c>
      <c r="M9" s="13" t="s">
        <v>12</v>
      </c>
      <c r="N9" s="13" t="s">
        <v>11</v>
      </c>
      <c r="O9" s="13" t="s">
        <v>11</v>
      </c>
      <c r="P9" s="13" t="s">
        <v>11</v>
      </c>
      <c r="Q9" s="13" t="s">
        <v>11</v>
      </c>
      <c r="R9" s="13" t="s">
        <v>11</v>
      </c>
      <c r="S9" s="13" t="s">
        <v>11</v>
      </c>
      <c r="T9" s="13" t="s">
        <v>11</v>
      </c>
      <c r="U9" s="13" t="s">
        <v>10</v>
      </c>
      <c r="V9" s="13" t="s">
        <v>10</v>
      </c>
      <c r="W9" s="13" t="s">
        <v>10</v>
      </c>
      <c r="X9" s="13" t="s">
        <v>11</v>
      </c>
      <c r="Y9" s="13" t="s">
        <v>11</v>
      </c>
      <c r="Z9" s="13" t="s">
        <v>11</v>
      </c>
      <c r="AA9" s="13" t="s">
        <v>11</v>
      </c>
      <c r="AB9" s="13" t="s">
        <v>12</v>
      </c>
      <c r="AC9" s="13" t="s">
        <v>12</v>
      </c>
      <c r="AD9" s="13" t="s">
        <v>12</v>
      </c>
      <c r="AE9" s="14" t="n">
        <f aca="false">IF(COUNTA(C9:I9)=0,"",SUMPRODUCT(SUMIF($B$31:$B$37,C9:I9,$P$31:$P$37)))</f>
        <v>30</v>
      </c>
      <c r="AF9" s="14" t="n">
        <f aca="false">IF(COUNTA(J9:P9)=0,"",SUMPRODUCT(SUMIF($B$31:$B$37,J9:P9,$P$31:$P$37)))</f>
        <v>30</v>
      </c>
      <c r="AG9" s="14" t="n">
        <f aca="false">IF(COUNTA(Q9:W9)=0,"",SUMPRODUCT(SUMIF($B$31:$B$37,Q9:W9,$P$31:$P$37)))</f>
        <v>22.5</v>
      </c>
      <c r="AH9" s="14" t="n">
        <f aca="false">IF(COUNTA(X9:AD9)=0,"",SUMPRODUCT(SUMIF($B$31:$B$37,X9:AD9,$P$31:$P$37)))</f>
        <v>22.5</v>
      </c>
      <c r="AI9" s="15" t="n">
        <f aca="false">IF(COUNTA(C9:AD9)=0,"",SUM(AE9:AH9))</f>
        <v>105</v>
      </c>
    </row>
    <row r="10" customFormat="false" ht="16.5" hidden="false" customHeight="true" outlineLevel="0" collapsed="false">
      <c r="B10" s="16" t="s">
        <v>13</v>
      </c>
      <c r="C10" s="17" t="s">
        <v>12</v>
      </c>
      <c r="D10" s="17" t="s">
        <v>12</v>
      </c>
      <c r="E10" s="17" t="s">
        <v>12</v>
      </c>
      <c r="F10" s="17" t="s">
        <v>12</v>
      </c>
      <c r="G10" s="17" t="s">
        <v>11</v>
      </c>
      <c r="H10" s="17" t="s">
        <v>11</v>
      </c>
      <c r="I10" s="17" t="s">
        <v>11</v>
      </c>
      <c r="J10" s="17" t="s">
        <v>11</v>
      </c>
      <c r="K10" s="17" t="s">
        <v>11</v>
      </c>
      <c r="L10" s="17" t="s">
        <v>11</v>
      </c>
      <c r="M10" s="17" t="s">
        <v>11</v>
      </c>
      <c r="N10" s="17" t="s">
        <v>10</v>
      </c>
      <c r="O10" s="17" t="s">
        <v>10</v>
      </c>
      <c r="P10" s="17" t="s">
        <v>10</v>
      </c>
      <c r="Q10" s="17" t="s">
        <v>11</v>
      </c>
      <c r="R10" s="17" t="s">
        <v>11</v>
      </c>
      <c r="S10" s="17" t="s">
        <v>11</v>
      </c>
      <c r="T10" s="17" t="s">
        <v>11</v>
      </c>
      <c r="U10" s="17" t="s">
        <v>12</v>
      </c>
      <c r="V10" s="17" t="s">
        <v>12</v>
      </c>
      <c r="W10" s="17" t="s">
        <v>12</v>
      </c>
      <c r="X10" s="17" t="s">
        <v>10</v>
      </c>
      <c r="Y10" s="17" t="s">
        <v>10</v>
      </c>
      <c r="Z10" s="17" t="s">
        <v>10</v>
      </c>
      <c r="AA10" s="17" t="s">
        <v>10</v>
      </c>
      <c r="AB10" s="17" t="s">
        <v>11</v>
      </c>
      <c r="AC10" s="17" t="s">
        <v>11</v>
      </c>
      <c r="AD10" s="17" t="s">
        <v>11</v>
      </c>
      <c r="AE10" s="14" t="n">
        <f aca="false">IF(COUNTA(C10:I10)=0,"",SUMPRODUCT(SUMIF($B$31:$B$37,C10:I10,$P$31:$P$37)))</f>
        <v>30</v>
      </c>
      <c r="AF10" s="14" t="n">
        <f aca="false">IF(COUNTA(J10:P10)=0,"",SUMPRODUCT(SUMIF($B$31:$B$37,J10:P10,$P$31:$P$37)))</f>
        <v>22.5</v>
      </c>
      <c r="AG10" s="14" t="n">
        <f aca="false">IF(COUNTA(Q10:W10)=0,"",SUMPRODUCT(SUMIF($B$31:$B$37,Q10:W10,$P$31:$P$37)))</f>
        <v>22.5</v>
      </c>
      <c r="AH10" s="14" t="n">
        <f aca="false">IF(COUNTA(X10:AD10)=0,"",SUMPRODUCT(SUMIF($B$31:$B$37,X10:AD10,$P$31:$P$37)))</f>
        <v>30</v>
      </c>
      <c r="AI10" s="15" t="n">
        <f aca="false">IF(COUNTA(C10:AD10)=0,"",SUM(AE10:AH10))</f>
        <v>105</v>
      </c>
    </row>
    <row r="11" customFormat="false" ht="16.5" hidden="false" customHeight="true" outlineLevel="0" collapsed="false">
      <c r="B11" s="12" t="s">
        <v>14</v>
      </c>
      <c r="C11" s="13" t="s">
        <v>11</v>
      </c>
      <c r="D11" s="13" t="s">
        <v>11</v>
      </c>
      <c r="E11" s="13" t="s">
        <v>11</v>
      </c>
      <c r="F11" s="13" t="s">
        <v>11</v>
      </c>
      <c r="G11" s="13" t="s">
        <v>10</v>
      </c>
      <c r="H11" s="13" t="s">
        <v>10</v>
      </c>
      <c r="I11" s="13" t="s">
        <v>10</v>
      </c>
      <c r="J11" s="13" t="s">
        <v>11</v>
      </c>
      <c r="K11" s="13" t="s">
        <v>11</v>
      </c>
      <c r="L11" s="13" t="s">
        <v>11</v>
      </c>
      <c r="M11" s="13" t="s">
        <v>11</v>
      </c>
      <c r="N11" s="13" t="s">
        <v>12</v>
      </c>
      <c r="O11" s="13" t="s">
        <v>12</v>
      </c>
      <c r="P11" s="13" t="s">
        <v>12</v>
      </c>
      <c r="Q11" s="13" t="s">
        <v>10</v>
      </c>
      <c r="R11" s="13" t="s">
        <v>10</v>
      </c>
      <c r="S11" s="13" t="s">
        <v>10</v>
      </c>
      <c r="T11" s="13" t="s">
        <v>10</v>
      </c>
      <c r="U11" s="13" t="s">
        <v>11</v>
      </c>
      <c r="V11" s="13" t="s">
        <v>11</v>
      </c>
      <c r="W11" s="13" t="s">
        <v>11</v>
      </c>
      <c r="X11" s="13" t="s">
        <v>12</v>
      </c>
      <c r="Y11" s="13" t="s">
        <v>12</v>
      </c>
      <c r="Z11" s="13" t="s">
        <v>12</v>
      </c>
      <c r="AA11" s="13" t="s">
        <v>12</v>
      </c>
      <c r="AB11" s="13" t="s">
        <v>11</v>
      </c>
      <c r="AC11" s="13" t="s">
        <v>11</v>
      </c>
      <c r="AD11" s="13" t="s">
        <v>11</v>
      </c>
      <c r="AE11" s="14" t="n">
        <f aca="false">IF(COUNTA(C11:I11)=0,"",SUMPRODUCT(SUMIF($B$31:$B$37,C11:I11,$P$31:$P$37)))</f>
        <v>22.5</v>
      </c>
      <c r="AF11" s="14" t="n">
        <f aca="false">IF(COUNTA(J11:P11)=0,"",SUMPRODUCT(SUMIF($B$31:$B$37,J11:P11,$P$31:$P$37)))</f>
        <v>22.5</v>
      </c>
      <c r="AG11" s="14" t="n">
        <f aca="false">IF(COUNTA(Q11:W11)=0,"",SUMPRODUCT(SUMIF($B$31:$B$37,Q11:W11,$P$31:$P$37)))</f>
        <v>30</v>
      </c>
      <c r="AH11" s="14" t="n">
        <f aca="false">IF(COUNTA(X11:AD11)=0,"",SUMPRODUCT(SUMIF($B$31:$B$37,X11:AD11,$P$31:$P$37)))</f>
        <v>30</v>
      </c>
      <c r="AI11" s="15" t="n">
        <f aca="false">IF(COUNTA(C11:AD11)=0,"",SUM(AE11:AH11))</f>
        <v>105</v>
      </c>
    </row>
    <row r="12" customFormat="false" ht="16.5" hidden="false" customHeight="true" outlineLevel="0" collapsed="false">
      <c r="B12" s="16" t="s">
        <v>15</v>
      </c>
      <c r="C12" s="17" t="s">
        <v>11</v>
      </c>
      <c r="D12" s="17" t="s">
        <v>11</v>
      </c>
      <c r="E12" s="17" t="s">
        <v>11</v>
      </c>
      <c r="F12" s="17" t="s">
        <v>11</v>
      </c>
      <c r="G12" s="17" t="s">
        <v>12</v>
      </c>
      <c r="H12" s="17" t="s">
        <v>12</v>
      </c>
      <c r="I12" s="17" t="s">
        <v>12</v>
      </c>
      <c r="J12" s="17" t="s">
        <v>10</v>
      </c>
      <c r="K12" s="17" t="s">
        <v>10</v>
      </c>
      <c r="L12" s="17" t="s">
        <v>10</v>
      </c>
      <c r="M12" s="17" t="s">
        <v>10</v>
      </c>
      <c r="N12" s="17" t="s">
        <v>11</v>
      </c>
      <c r="O12" s="17" t="s">
        <v>11</v>
      </c>
      <c r="P12" s="17" t="s">
        <v>11</v>
      </c>
      <c r="Q12" s="17" t="s">
        <v>12</v>
      </c>
      <c r="R12" s="17" t="s">
        <v>12</v>
      </c>
      <c r="S12" s="17" t="s">
        <v>12</v>
      </c>
      <c r="T12" s="17" t="s">
        <v>12</v>
      </c>
      <c r="U12" s="17" t="s">
        <v>11</v>
      </c>
      <c r="V12" s="17" t="s">
        <v>11</v>
      </c>
      <c r="W12" s="17" t="s">
        <v>11</v>
      </c>
      <c r="X12" s="17" t="s">
        <v>11</v>
      </c>
      <c r="Y12" s="17" t="s">
        <v>11</v>
      </c>
      <c r="Z12" s="17" t="s">
        <v>11</v>
      </c>
      <c r="AA12" s="17" t="s">
        <v>11</v>
      </c>
      <c r="AB12" s="17" t="s">
        <v>10</v>
      </c>
      <c r="AC12" s="17" t="s">
        <v>10</v>
      </c>
      <c r="AD12" s="17" t="s">
        <v>10</v>
      </c>
      <c r="AE12" s="14" t="n">
        <f aca="false">IF(COUNTA(C12:I12)=0,"",SUMPRODUCT(SUMIF($B$31:$B$37,C12:I12,$P$31:$P$37)))</f>
        <v>22.5</v>
      </c>
      <c r="AF12" s="14" t="n">
        <f aca="false">IF(COUNTA(J12:P12)=0,"",SUMPRODUCT(SUMIF($B$31:$B$37,J12:P12,$P$31:$P$37)))</f>
        <v>30</v>
      </c>
      <c r="AG12" s="14" t="n">
        <f aca="false">IF(COUNTA(Q12:W12)=0,"",SUMPRODUCT(SUMIF($B$31:$B$37,Q12:W12,$P$31:$P$37)))</f>
        <v>30</v>
      </c>
      <c r="AH12" s="14" t="n">
        <f aca="false">IF(COUNTA(X12:AD12)=0,"",SUMPRODUCT(SUMIF($B$31:$B$37,X12:AD12,$P$31:$P$37)))</f>
        <v>22.5</v>
      </c>
      <c r="AI12" s="15" t="n">
        <f aca="false">IF(COUNTA(C12:AD12)=0,"",SUM(AE12:AH12))</f>
        <v>105</v>
      </c>
    </row>
    <row r="13" customFormat="false" ht="16.5" hidden="false" customHeight="true" outlineLevel="0" collapsed="false">
      <c r="B13" s="12" t="s">
        <v>16</v>
      </c>
      <c r="C13" s="13" t="s">
        <v>17</v>
      </c>
      <c r="D13" s="13" t="s">
        <v>17</v>
      </c>
      <c r="E13" s="13" t="s">
        <v>17</v>
      </c>
      <c r="F13" s="13" t="s">
        <v>17</v>
      </c>
      <c r="G13" s="13" t="s">
        <v>17</v>
      </c>
      <c r="H13" s="13" t="s">
        <v>11</v>
      </c>
      <c r="I13" s="13" t="s">
        <v>11</v>
      </c>
      <c r="J13" s="13" t="s">
        <v>17</v>
      </c>
      <c r="K13" s="13" t="s">
        <v>17</v>
      </c>
      <c r="L13" s="13" t="s">
        <v>17</v>
      </c>
      <c r="M13" s="13" t="s">
        <v>17</v>
      </c>
      <c r="N13" s="13" t="s">
        <v>17</v>
      </c>
      <c r="O13" s="13" t="s">
        <v>11</v>
      </c>
      <c r="P13" s="13" t="s">
        <v>11</v>
      </c>
      <c r="Q13" s="13" t="s">
        <v>17</v>
      </c>
      <c r="R13" s="13" t="s">
        <v>17</v>
      </c>
      <c r="S13" s="13" t="s">
        <v>17</v>
      </c>
      <c r="T13" s="13" t="s">
        <v>17</v>
      </c>
      <c r="U13" s="13" t="s">
        <v>17</v>
      </c>
      <c r="V13" s="13" t="s">
        <v>11</v>
      </c>
      <c r="W13" s="13" t="s">
        <v>11</v>
      </c>
      <c r="X13" s="13" t="s">
        <v>17</v>
      </c>
      <c r="Y13" s="13" t="s">
        <v>17</v>
      </c>
      <c r="Z13" s="13" t="s">
        <v>17</v>
      </c>
      <c r="AA13" s="13" t="s">
        <v>17</v>
      </c>
      <c r="AB13" s="13" t="s">
        <v>17</v>
      </c>
      <c r="AC13" s="13" t="s">
        <v>11</v>
      </c>
      <c r="AD13" s="13" t="s">
        <v>11</v>
      </c>
      <c r="AE13" s="14" t="n">
        <f aca="false">IF(COUNTA(C13:I13)=0,"",SUMPRODUCT(SUMIF($B$31:$B$37,C13:I13,$P$31:$P$37)))</f>
        <v>40</v>
      </c>
      <c r="AF13" s="14" t="n">
        <f aca="false">IF(COUNTA(J13:P13)=0,"",SUMPRODUCT(SUMIF($B$31:$B$37,J13:P13,$P$31:$P$37)))</f>
        <v>40</v>
      </c>
      <c r="AG13" s="14" t="n">
        <f aca="false">IF(COUNTA(Q13:W13)=0,"",SUMPRODUCT(SUMIF($B$31:$B$37,Q13:W13,$P$31:$P$37)))</f>
        <v>40</v>
      </c>
      <c r="AH13" s="14" t="n">
        <f aca="false">IF(COUNTA(X13:AD13)=0,"",SUMPRODUCT(SUMIF($B$31:$B$37,X13:AD13,$P$31:$P$37)))</f>
        <v>40</v>
      </c>
      <c r="AI13" s="15" t="n">
        <f aca="false">IF(COUNTA(C13:AD13)=0,"",SUM(AE13:AH13))</f>
        <v>160</v>
      </c>
    </row>
    <row r="14" customFormat="false" ht="16.5" hidden="false" customHeight="true" outlineLevel="0" collapsed="false">
      <c r="B14" s="16" t="s">
        <v>18</v>
      </c>
      <c r="C14" s="17" t="s">
        <v>19</v>
      </c>
      <c r="D14" s="17" t="s">
        <v>19</v>
      </c>
      <c r="E14" s="17" t="s">
        <v>19</v>
      </c>
      <c r="F14" s="17" t="s">
        <v>11</v>
      </c>
      <c r="G14" s="17" t="s">
        <v>11</v>
      </c>
      <c r="H14" s="17" t="s">
        <v>11</v>
      </c>
      <c r="I14" s="17" t="s">
        <v>11</v>
      </c>
      <c r="J14" s="17" t="s">
        <v>19</v>
      </c>
      <c r="K14" s="17" t="s">
        <v>19</v>
      </c>
      <c r="L14" s="17" t="s">
        <v>19</v>
      </c>
      <c r="M14" s="17" t="s">
        <v>11</v>
      </c>
      <c r="N14" s="17" t="s">
        <v>11</v>
      </c>
      <c r="O14" s="17" t="s">
        <v>11</v>
      </c>
      <c r="P14" s="17" t="s">
        <v>11</v>
      </c>
      <c r="Q14" s="17" t="s">
        <v>19</v>
      </c>
      <c r="R14" s="17" t="s">
        <v>19</v>
      </c>
      <c r="S14" s="17" t="s">
        <v>19</v>
      </c>
      <c r="T14" s="17" t="s">
        <v>11</v>
      </c>
      <c r="U14" s="17" t="s">
        <v>11</v>
      </c>
      <c r="V14" s="17" t="s">
        <v>11</v>
      </c>
      <c r="W14" s="17" t="s">
        <v>11</v>
      </c>
      <c r="X14" s="17" t="s">
        <v>19</v>
      </c>
      <c r="Y14" s="17" t="s">
        <v>19</v>
      </c>
      <c r="Z14" s="17" t="s">
        <v>19</v>
      </c>
      <c r="AA14" s="17" t="s">
        <v>11</v>
      </c>
      <c r="AB14" s="17" t="s">
        <v>11</v>
      </c>
      <c r="AC14" s="17" t="s">
        <v>11</v>
      </c>
      <c r="AD14" s="17" t="s">
        <v>11</v>
      </c>
      <c r="AE14" s="14" t="n">
        <f aca="false">IF(COUNTA(C14:I14)=0,"",SUMPRODUCT(SUMIF($B$31:$B$37,C14:I14,$P$31:$P$37)))</f>
        <v>24</v>
      </c>
      <c r="AF14" s="14" t="n">
        <f aca="false">IF(COUNTA(J14:P14)=0,"",SUMPRODUCT(SUMIF($B$31:$B$37,J14:P14,$P$31:$P$37)))</f>
        <v>24</v>
      </c>
      <c r="AG14" s="14" t="n">
        <f aca="false">IF(COUNTA(Q14:W14)=0,"",SUMPRODUCT(SUMIF($B$31:$B$37,Q14:W14,$P$31:$P$37)))</f>
        <v>24</v>
      </c>
      <c r="AH14" s="14" t="n">
        <f aca="false">IF(COUNTA(X14:AD14)=0,"",SUMPRODUCT(SUMIF($B$31:$B$37,X14:AD14,$P$31:$P$37)))</f>
        <v>24</v>
      </c>
      <c r="AI14" s="15" t="n">
        <f aca="false">IF(COUNTA(C14:AD14)=0,"",SUM(AE14:AH14))</f>
        <v>96</v>
      </c>
    </row>
    <row r="15" customFormat="false" ht="16.5" hidden="false" customHeight="true" outlineLevel="0" collapsed="false">
      <c r="B15" s="12" t="s">
        <v>20</v>
      </c>
      <c r="C15" s="13" t="s">
        <v>11</v>
      </c>
      <c r="D15" s="13" t="s">
        <v>11</v>
      </c>
      <c r="E15" s="13" t="s">
        <v>11</v>
      </c>
      <c r="F15" s="13" t="s">
        <v>19</v>
      </c>
      <c r="G15" s="13" t="s">
        <v>19</v>
      </c>
      <c r="H15" s="13" t="s">
        <v>19</v>
      </c>
      <c r="I15" s="13" t="s">
        <v>19</v>
      </c>
      <c r="J15" s="13" t="s">
        <v>11</v>
      </c>
      <c r="K15" s="13" t="s">
        <v>11</v>
      </c>
      <c r="L15" s="13" t="s">
        <v>11</v>
      </c>
      <c r="M15" s="13" t="s">
        <v>19</v>
      </c>
      <c r="N15" s="13" t="s">
        <v>19</v>
      </c>
      <c r="O15" s="13" t="s">
        <v>19</v>
      </c>
      <c r="P15" s="13" t="s">
        <v>19</v>
      </c>
      <c r="Q15" s="13" t="s">
        <v>11</v>
      </c>
      <c r="R15" s="13" t="s">
        <v>11</v>
      </c>
      <c r="S15" s="13" t="s">
        <v>11</v>
      </c>
      <c r="T15" s="13" t="s">
        <v>19</v>
      </c>
      <c r="U15" s="13" t="s">
        <v>19</v>
      </c>
      <c r="V15" s="13" t="s">
        <v>19</v>
      </c>
      <c r="W15" s="13" t="s">
        <v>19</v>
      </c>
      <c r="X15" s="13" t="s">
        <v>11</v>
      </c>
      <c r="Y15" s="13" t="s">
        <v>11</v>
      </c>
      <c r="Z15" s="13" t="s">
        <v>11</v>
      </c>
      <c r="AA15" s="13" t="s">
        <v>19</v>
      </c>
      <c r="AB15" s="13" t="s">
        <v>19</v>
      </c>
      <c r="AC15" s="13" t="s">
        <v>19</v>
      </c>
      <c r="AD15" s="13" t="s">
        <v>19</v>
      </c>
      <c r="AE15" s="14" t="n">
        <f aca="false">IF(COUNTA(C15:I15)=0,"",SUMPRODUCT(SUMIF($B$31:$B$37,C15:I15,$P$31:$P$37)))</f>
        <v>32</v>
      </c>
      <c r="AF15" s="14" t="n">
        <f aca="false">IF(COUNTA(J15:P15)=0,"",SUMPRODUCT(SUMIF($B$31:$B$37,J15:P15,$P$31:$P$37)))</f>
        <v>32</v>
      </c>
      <c r="AG15" s="14" t="n">
        <f aca="false">IF(COUNTA(Q15:W15)=0,"",SUMPRODUCT(SUMIF($B$31:$B$37,Q15:W15,$P$31:$P$37)))</f>
        <v>32</v>
      </c>
      <c r="AH15" s="14" t="n">
        <f aca="false">IF(COUNTA(X15:AD15)=0,"",SUMPRODUCT(SUMIF($B$31:$B$37,X15:AD15,$P$31:$P$37)))</f>
        <v>32</v>
      </c>
      <c r="AI15" s="15" t="n">
        <f aca="false">IF(COUNTA(C15:AD15)=0,"",SUM(AE15:AH15))</f>
        <v>128</v>
      </c>
    </row>
    <row r="16" customFormat="false" ht="16.5" hidden="false" customHeight="true" outlineLevel="0" collapsed="false">
      <c r="B16" s="16" t="s">
        <v>21</v>
      </c>
      <c r="C16" s="17" t="s">
        <v>11</v>
      </c>
      <c r="D16" s="17" t="s">
        <v>11</v>
      </c>
      <c r="E16" s="17" t="s">
        <v>11</v>
      </c>
      <c r="F16" s="17" t="s">
        <v>11</v>
      </c>
      <c r="G16" s="17" t="s">
        <v>22</v>
      </c>
      <c r="H16" s="17" t="s">
        <v>22</v>
      </c>
      <c r="I16" s="17" t="s">
        <v>22</v>
      </c>
      <c r="J16" s="17" t="s">
        <v>11</v>
      </c>
      <c r="K16" s="17" t="s">
        <v>11</v>
      </c>
      <c r="L16" s="17" t="s">
        <v>11</v>
      </c>
      <c r="M16" s="17" t="s">
        <v>11</v>
      </c>
      <c r="N16" s="17" t="s">
        <v>22</v>
      </c>
      <c r="O16" s="17" t="s">
        <v>22</v>
      </c>
      <c r="P16" s="17" t="s">
        <v>22</v>
      </c>
      <c r="Q16" s="17" t="s">
        <v>11</v>
      </c>
      <c r="R16" s="17" t="s">
        <v>11</v>
      </c>
      <c r="S16" s="17" t="s">
        <v>11</v>
      </c>
      <c r="T16" s="17" t="s">
        <v>11</v>
      </c>
      <c r="U16" s="17" t="s">
        <v>22</v>
      </c>
      <c r="V16" s="17" t="s">
        <v>22</v>
      </c>
      <c r="W16" s="17" t="s">
        <v>22</v>
      </c>
      <c r="X16" s="17" t="s">
        <v>11</v>
      </c>
      <c r="Y16" s="17" t="s">
        <v>11</v>
      </c>
      <c r="Z16" s="17" t="s">
        <v>11</v>
      </c>
      <c r="AA16" s="17" t="s">
        <v>11</v>
      </c>
      <c r="AB16" s="17" t="s">
        <v>22</v>
      </c>
      <c r="AC16" s="17" t="s">
        <v>22</v>
      </c>
      <c r="AD16" s="17" t="s">
        <v>22</v>
      </c>
      <c r="AE16" s="14" t="n">
        <f aca="false">IF(COUNTA(C16:I16)=0,"",SUMPRODUCT(SUMIF($B$31:$B$37,C16:I16,$P$31:$P$37)))</f>
        <v>12</v>
      </c>
      <c r="AF16" s="14" t="n">
        <f aca="false">IF(COUNTA(J16:P16)=0,"",SUMPRODUCT(SUMIF($B$31:$B$37,J16:P16,$P$31:$P$37)))</f>
        <v>12</v>
      </c>
      <c r="AG16" s="14" t="n">
        <f aca="false">IF(COUNTA(Q16:W16)=0,"",SUMPRODUCT(SUMIF($B$31:$B$37,Q16:W16,$P$31:$P$37)))</f>
        <v>12</v>
      </c>
      <c r="AH16" s="14" t="n">
        <f aca="false">IF(COUNTA(X16:AD16)=0,"",SUMPRODUCT(SUMIF($B$31:$B$37,X16:AD16,$P$31:$P$37)))</f>
        <v>12</v>
      </c>
      <c r="AI16" s="15" t="n">
        <f aca="false">IF(COUNTA(C16:AD16)=0,"",SUM(AE16:AH16))</f>
        <v>48</v>
      </c>
    </row>
    <row r="17" customFormat="false" ht="16.5" hidden="false" customHeight="true" outlineLevel="0" collapsed="false">
      <c r="B17" s="12" t="s">
        <v>23</v>
      </c>
      <c r="C17" s="13" t="s">
        <v>22</v>
      </c>
      <c r="D17" s="13" t="s">
        <v>22</v>
      </c>
      <c r="E17" s="13" t="s">
        <v>11</v>
      </c>
      <c r="F17" s="13" t="s">
        <v>11</v>
      </c>
      <c r="G17" s="13" t="s">
        <v>11</v>
      </c>
      <c r="H17" s="13" t="s">
        <v>17</v>
      </c>
      <c r="I17" s="13" t="s">
        <v>17</v>
      </c>
      <c r="J17" s="13" t="s">
        <v>22</v>
      </c>
      <c r="K17" s="13" t="s">
        <v>22</v>
      </c>
      <c r="L17" s="13" t="s">
        <v>11</v>
      </c>
      <c r="M17" s="13" t="s">
        <v>11</v>
      </c>
      <c r="N17" s="13" t="s">
        <v>11</v>
      </c>
      <c r="O17" s="13" t="s">
        <v>17</v>
      </c>
      <c r="P17" s="13" t="s">
        <v>17</v>
      </c>
      <c r="Q17" s="13" t="s">
        <v>22</v>
      </c>
      <c r="R17" s="13" t="s">
        <v>22</v>
      </c>
      <c r="S17" s="13" t="s">
        <v>11</v>
      </c>
      <c r="T17" s="13" t="s">
        <v>11</v>
      </c>
      <c r="U17" s="13" t="s">
        <v>11</v>
      </c>
      <c r="V17" s="13" t="s">
        <v>17</v>
      </c>
      <c r="W17" s="13" t="s">
        <v>17</v>
      </c>
      <c r="X17" s="13" t="s">
        <v>22</v>
      </c>
      <c r="Y17" s="13" t="s">
        <v>22</v>
      </c>
      <c r="Z17" s="13" t="s">
        <v>11</v>
      </c>
      <c r="AA17" s="13" t="s">
        <v>11</v>
      </c>
      <c r="AB17" s="13" t="s">
        <v>11</v>
      </c>
      <c r="AC17" s="13" t="s">
        <v>17</v>
      </c>
      <c r="AD17" s="13" t="s">
        <v>17</v>
      </c>
      <c r="AE17" s="14" t="n">
        <f aca="false">IF(COUNTA(C17:I17)=0,"",SUMPRODUCT(SUMIF($B$31:$B$37,C17:I17,$P$31:$P$37)))</f>
        <v>24</v>
      </c>
      <c r="AF17" s="14" t="n">
        <f aca="false">IF(COUNTA(J17:P17)=0,"",SUMPRODUCT(SUMIF($B$31:$B$37,J17:P17,$P$31:$P$37)))</f>
        <v>24</v>
      </c>
      <c r="AG17" s="14" t="n">
        <f aca="false">IF(COUNTA(Q17:W17)=0,"",SUMPRODUCT(SUMIF($B$31:$B$37,Q17:W17,$P$31:$P$37)))</f>
        <v>24</v>
      </c>
      <c r="AH17" s="14" t="n">
        <f aca="false">IF(COUNTA(X17:AD17)=0,"",SUMPRODUCT(SUMIF($B$31:$B$37,X17:AD17,$P$31:$P$37)))</f>
        <v>24</v>
      </c>
      <c r="AI17" s="15" t="n">
        <f aca="false">IF(COUNTA(C17:AD17)=0,"",SUM(AE17:AH17))</f>
        <v>96</v>
      </c>
    </row>
    <row r="18" customFormat="false" ht="16.5" hidden="false" customHeight="true" outlineLevel="0" collapsed="false">
      <c r="B18" s="16" t="s">
        <v>24</v>
      </c>
      <c r="C18" s="17" t="s">
        <v>17</v>
      </c>
      <c r="D18" s="17" t="s">
        <v>17</v>
      </c>
      <c r="E18" s="17" t="s">
        <v>11</v>
      </c>
      <c r="F18" s="17" t="s">
        <v>11</v>
      </c>
      <c r="G18" s="17" t="s">
        <v>17</v>
      </c>
      <c r="H18" s="17" t="s">
        <v>17</v>
      </c>
      <c r="I18" s="17" t="s">
        <v>11</v>
      </c>
      <c r="J18" s="17" t="s">
        <v>17</v>
      </c>
      <c r="K18" s="17" t="s">
        <v>17</v>
      </c>
      <c r="L18" s="17" t="s">
        <v>11</v>
      </c>
      <c r="M18" s="17" t="s">
        <v>11</v>
      </c>
      <c r="N18" s="17" t="s">
        <v>17</v>
      </c>
      <c r="O18" s="17" t="s">
        <v>17</v>
      </c>
      <c r="P18" s="17" t="s">
        <v>11</v>
      </c>
      <c r="Q18" s="17" t="s">
        <v>17</v>
      </c>
      <c r="R18" s="17" t="s">
        <v>17</v>
      </c>
      <c r="S18" s="17" t="s">
        <v>11</v>
      </c>
      <c r="T18" s="17" t="s">
        <v>11</v>
      </c>
      <c r="U18" s="17" t="s">
        <v>17</v>
      </c>
      <c r="V18" s="17" t="s">
        <v>17</v>
      </c>
      <c r="W18" s="17" t="s">
        <v>11</v>
      </c>
      <c r="X18" s="17" t="s">
        <v>17</v>
      </c>
      <c r="Y18" s="17" t="s">
        <v>17</v>
      </c>
      <c r="Z18" s="17" t="s">
        <v>11</v>
      </c>
      <c r="AA18" s="17" t="s">
        <v>11</v>
      </c>
      <c r="AB18" s="17" t="s">
        <v>17</v>
      </c>
      <c r="AC18" s="17" t="s">
        <v>17</v>
      </c>
      <c r="AD18" s="17" t="s">
        <v>11</v>
      </c>
      <c r="AE18" s="14" t="n">
        <f aca="false">IF(COUNTA(C18:I18)=0,"",SUMPRODUCT(SUMIF($B$31:$B$37,C18:I18,$P$31:$P$37)))</f>
        <v>32</v>
      </c>
      <c r="AF18" s="14" t="n">
        <f aca="false">IF(COUNTA(J18:P18)=0,"",SUMPRODUCT(SUMIF($B$31:$B$37,J18:P18,$P$31:$P$37)))</f>
        <v>32</v>
      </c>
      <c r="AG18" s="14" t="n">
        <f aca="false">IF(COUNTA(Q18:W18)=0,"",SUMPRODUCT(SUMIF($B$31:$B$37,Q18:W18,$P$31:$P$37)))</f>
        <v>32</v>
      </c>
      <c r="AH18" s="14" t="n">
        <f aca="false">IF(COUNTA(X18:AD18)=0,"",SUMPRODUCT(SUMIF($B$31:$B$37,X18:AD18,$P$31:$P$37)))</f>
        <v>32</v>
      </c>
      <c r="AI18" s="15" t="n">
        <f aca="false">IF(COUNTA(C18:AD18)=0,"",SUM(AE18:AH18))</f>
        <v>128</v>
      </c>
    </row>
    <row r="19" customFormat="false" ht="16.5" hidden="false" customHeight="true" outlineLevel="0" collapsed="false">
      <c r="B19" s="12"/>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4" t="str">
        <f aca="false">IF(COUNTA(C19:I19)=0,"",SUMPRODUCT(SUMIF($B$31:$B$37,C19:I19,$P$31:$P$37)))</f>
        <v/>
      </c>
      <c r="AF19" s="14" t="str">
        <f aca="false">IF(COUNTA(J19:P19)=0,"",SUMPRODUCT(SUMIF($B$31:$B$37,J19:P19,$P$31:$P$37)))</f>
        <v/>
      </c>
      <c r="AG19" s="14" t="str">
        <f aca="false">IF(COUNTA(Q19:W19)=0,"",SUMPRODUCT(SUMIF($B$31:$B$37,Q19:W19,$P$31:$P$37)))</f>
        <v/>
      </c>
      <c r="AH19" s="14" t="str">
        <f aca="false">IF(COUNTA(X19:AD19)=0,"",SUMPRODUCT(SUMIF($B$31:$B$37,X19:AD19,$P$31:$P$37)))</f>
        <v/>
      </c>
      <c r="AI19" s="15" t="str">
        <f aca="false">IF(COUNTA(C19:AD19)=0,"",SUM(AE19:AH19))</f>
        <v/>
      </c>
    </row>
    <row r="20" customFormat="false" ht="16.5" hidden="false" customHeight="true" outlineLevel="0" collapsed="false">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4" t="str">
        <f aca="false">IF(COUNTA(C20:I20)=0,"",SUMPRODUCT(SUMIF($B$31:$B$37,C20:I20,$P$31:$P$37)))</f>
        <v/>
      </c>
      <c r="AF20" s="14" t="str">
        <f aca="false">IF(COUNTA(J20:P20)=0,"",SUMPRODUCT(SUMIF($B$31:$B$37,J20:P20,$P$31:$P$37)))</f>
        <v/>
      </c>
      <c r="AG20" s="14" t="str">
        <f aca="false">IF(COUNTA(Q20:W20)=0,"",SUMPRODUCT(SUMIF($B$31:$B$37,Q20:W20,$P$31:$P$37)))</f>
        <v/>
      </c>
      <c r="AH20" s="14" t="str">
        <f aca="false">IF(COUNTA(X20:AD20)=0,"",SUMPRODUCT(SUMIF($B$31:$B$37,X20:AD20,$P$31:$P$37)))</f>
        <v/>
      </c>
      <c r="AI20" s="15" t="str">
        <f aca="false">IF(COUNTA(C20:AD20)=0,"",SUM(AE20:AH20))</f>
        <v/>
      </c>
    </row>
    <row r="21" customFormat="false" ht="16.5" hidden="false" customHeight="true" outlineLevel="0" collapsed="false">
      <c r="B21" s="12"/>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4" t="str">
        <f aca="false">IF(COUNTA(C21:I21)=0,"",SUMPRODUCT(SUMIF($B$31:$B$37,C21:I21,$P$31:$P$37)))</f>
        <v/>
      </c>
      <c r="AF21" s="14" t="str">
        <f aca="false">IF(COUNTA(J21:P21)=0,"",SUMPRODUCT(SUMIF($B$31:$B$37,J21:P21,$P$31:$P$37)))</f>
        <v/>
      </c>
      <c r="AG21" s="14" t="str">
        <f aca="false">IF(COUNTA(Q21:W21)=0,"",SUMPRODUCT(SUMIF($B$31:$B$37,Q21:W21,$P$31:$P$37)))</f>
        <v/>
      </c>
      <c r="AH21" s="14" t="str">
        <f aca="false">IF(COUNTA(X21:AD21)=0,"",SUMPRODUCT(SUMIF($B$31:$B$37,X21:AD21,$P$31:$P$37)))</f>
        <v/>
      </c>
      <c r="AI21" s="15" t="str">
        <f aca="false">IF(COUNTA(C21:AD21)=0,"",SUM(AE21:AH21))</f>
        <v/>
      </c>
    </row>
    <row r="22" customFormat="false" ht="16.5" hidden="false" customHeight="true" outlineLevel="0" collapsed="false">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4" t="str">
        <f aca="false">IF(COUNTA(C22:I22)=0,"",SUMPRODUCT(SUMIF($B$31:$B$37,C22:I22,$P$31:$P$37)))</f>
        <v/>
      </c>
      <c r="AF22" s="14" t="str">
        <f aca="false">IF(COUNTA(J22:P22)=0,"",SUMPRODUCT(SUMIF($B$31:$B$37,J22:P22,$P$31:$P$37)))</f>
        <v/>
      </c>
      <c r="AG22" s="14" t="str">
        <f aca="false">IF(COUNTA(Q22:W22)=0,"",SUMPRODUCT(SUMIF($B$31:$B$37,Q22:W22,$P$31:$P$37)))</f>
        <v/>
      </c>
      <c r="AH22" s="14" t="str">
        <f aca="false">IF(COUNTA(X22:AD22)=0,"",SUMPRODUCT(SUMIF($B$31:$B$37,X22:AD22,$P$31:$P$37)))</f>
        <v/>
      </c>
      <c r="AI22" s="15" t="str">
        <f aca="false">IF(COUNTA(C22:AD22)=0,"",SUM(AE22:AH22))</f>
        <v/>
      </c>
    </row>
    <row r="23" customFormat="false" ht="15" hidden="false" customHeight="true" outlineLevel="0" collapsed="false">
      <c r="B23" s="18" t="s">
        <v>25</v>
      </c>
      <c r="C23" s="19" t="n">
        <f aca="false">COUNTIF(C9:C22,"E")</f>
        <v>1</v>
      </c>
      <c r="D23" s="19" t="n">
        <f aca="false">COUNTIF(D9:D22,"E")</f>
        <v>1</v>
      </c>
      <c r="E23" s="19" t="n">
        <f aca="false">COUNTIF(E9:E22,"E")</f>
        <v>1</v>
      </c>
      <c r="F23" s="19" t="n">
        <f aca="false">COUNTIF(F9:F22,"E")</f>
        <v>1</v>
      </c>
      <c r="G23" s="19" t="n">
        <f aca="false">COUNTIF(G9:G22,"E")</f>
        <v>1</v>
      </c>
      <c r="H23" s="19" t="n">
        <f aca="false">COUNTIF(H9:H22,"E")</f>
        <v>1</v>
      </c>
      <c r="I23" s="19" t="n">
        <f aca="false">COUNTIF(I9:I22,"E")</f>
        <v>1</v>
      </c>
      <c r="J23" s="19" t="n">
        <f aca="false">COUNTIF(J9:J22,"E")</f>
        <v>1</v>
      </c>
      <c r="K23" s="19" t="n">
        <f aca="false">COUNTIF(K9:K22,"E")</f>
        <v>1</v>
      </c>
      <c r="L23" s="19" t="n">
        <f aca="false">COUNTIF(L9:L22,"E")</f>
        <v>1</v>
      </c>
      <c r="M23" s="19" t="n">
        <f aca="false">COUNTIF(M9:M22,"E")</f>
        <v>1</v>
      </c>
      <c r="N23" s="19" t="n">
        <f aca="false">COUNTIF(N9:N22,"E")</f>
        <v>1</v>
      </c>
      <c r="O23" s="19" t="n">
        <f aca="false">COUNTIF(O9:O22,"E")</f>
        <v>1</v>
      </c>
      <c r="P23" s="19" t="n">
        <f aca="false">COUNTIF(P9:P22,"E")</f>
        <v>1</v>
      </c>
      <c r="Q23" s="19" t="n">
        <f aca="false">COUNTIF(Q9:Q22,"E")</f>
        <v>1</v>
      </c>
      <c r="R23" s="19" t="n">
        <f aca="false">COUNTIF(R9:R22,"E")</f>
        <v>1</v>
      </c>
      <c r="S23" s="19" t="n">
        <f aca="false">COUNTIF(S9:S22,"E")</f>
        <v>1</v>
      </c>
      <c r="T23" s="19" t="n">
        <f aca="false">COUNTIF(T9:T22,"E")</f>
        <v>1</v>
      </c>
      <c r="U23" s="19" t="n">
        <f aca="false">COUNTIF(U9:U22,"E")</f>
        <v>1</v>
      </c>
      <c r="V23" s="19" t="n">
        <f aca="false">COUNTIF(V9:V22,"E")</f>
        <v>1</v>
      </c>
      <c r="W23" s="19" t="n">
        <f aca="false">COUNTIF(W9:W22,"E")</f>
        <v>1</v>
      </c>
      <c r="X23" s="19" t="n">
        <f aca="false">COUNTIF(X9:X22,"E")</f>
        <v>1</v>
      </c>
      <c r="Y23" s="19" t="n">
        <f aca="false">COUNTIF(Y9:Y22,"E")</f>
        <v>1</v>
      </c>
      <c r="Z23" s="19" t="n">
        <f aca="false">COUNTIF(Z9:Z22,"E")</f>
        <v>1</v>
      </c>
      <c r="AA23" s="19" t="n">
        <f aca="false">COUNTIF(AA9:AA22,"E")</f>
        <v>1</v>
      </c>
      <c r="AB23" s="19" t="n">
        <f aca="false">COUNTIF(AB9:AB22,"E")</f>
        <v>1</v>
      </c>
      <c r="AC23" s="19" t="n">
        <f aca="false">COUNTIF(AC9:AC22,"E")</f>
        <v>1</v>
      </c>
      <c r="AD23" s="19" t="n">
        <f aca="false">COUNTIF(AD9:AD22,"E")</f>
        <v>1</v>
      </c>
    </row>
    <row r="24" customFormat="false" ht="15" hidden="false" customHeight="true" outlineLevel="0" collapsed="false">
      <c r="B24" s="18" t="s">
        <v>26</v>
      </c>
      <c r="C24" s="19" t="n">
        <f aca="false">COUNTIF(C9:C22,"L")</f>
        <v>1</v>
      </c>
      <c r="D24" s="19" t="n">
        <f aca="false">COUNTIF(D9:D22,"L")</f>
        <v>1</v>
      </c>
      <c r="E24" s="19" t="n">
        <f aca="false">COUNTIF(E9:E22,"L")</f>
        <v>1</v>
      </c>
      <c r="F24" s="19" t="n">
        <f aca="false">COUNTIF(F9:F22,"L")</f>
        <v>1</v>
      </c>
      <c r="G24" s="19" t="n">
        <f aca="false">COUNTIF(G9:G22,"L")</f>
        <v>1</v>
      </c>
      <c r="H24" s="19" t="n">
        <f aca="false">COUNTIF(H9:H22,"L")</f>
        <v>1</v>
      </c>
      <c r="I24" s="19" t="n">
        <f aca="false">COUNTIF(I9:I22,"L")</f>
        <v>1</v>
      </c>
      <c r="J24" s="19" t="n">
        <f aca="false">COUNTIF(J9:J22,"L")</f>
        <v>1</v>
      </c>
      <c r="K24" s="19" t="n">
        <f aca="false">COUNTIF(K9:K22,"L")</f>
        <v>1</v>
      </c>
      <c r="L24" s="19" t="n">
        <f aca="false">COUNTIF(L9:L22,"L")</f>
        <v>1</v>
      </c>
      <c r="M24" s="19" t="n">
        <f aca="false">COUNTIF(M9:M22,"L")</f>
        <v>1</v>
      </c>
      <c r="N24" s="19" t="n">
        <f aca="false">COUNTIF(N9:N22,"L")</f>
        <v>1</v>
      </c>
      <c r="O24" s="19" t="n">
        <f aca="false">COUNTIF(O9:O22,"L")</f>
        <v>1</v>
      </c>
      <c r="P24" s="19" t="n">
        <f aca="false">COUNTIF(P9:P22,"L")</f>
        <v>1</v>
      </c>
      <c r="Q24" s="19" t="n">
        <f aca="false">COUNTIF(Q9:Q22,"L")</f>
        <v>1</v>
      </c>
      <c r="R24" s="19" t="n">
        <f aca="false">COUNTIF(R9:R22,"L")</f>
        <v>1</v>
      </c>
      <c r="S24" s="19" t="n">
        <f aca="false">COUNTIF(S9:S22,"L")</f>
        <v>1</v>
      </c>
      <c r="T24" s="19" t="n">
        <f aca="false">COUNTIF(T9:T22,"L")</f>
        <v>1</v>
      </c>
      <c r="U24" s="19" t="n">
        <f aca="false">COUNTIF(U9:U22,"L")</f>
        <v>1</v>
      </c>
      <c r="V24" s="19" t="n">
        <f aca="false">COUNTIF(V9:V22,"L")</f>
        <v>1</v>
      </c>
      <c r="W24" s="19" t="n">
        <f aca="false">COUNTIF(W9:W22,"L")</f>
        <v>1</v>
      </c>
      <c r="X24" s="19" t="n">
        <f aca="false">COUNTIF(X9:X22,"L")</f>
        <v>1</v>
      </c>
      <c r="Y24" s="19" t="n">
        <f aca="false">COUNTIF(Y9:Y22,"L")</f>
        <v>1</v>
      </c>
      <c r="Z24" s="19" t="n">
        <f aca="false">COUNTIF(Z9:Z22,"L")</f>
        <v>1</v>
      </c>
      <c r="AA24" s="19" t="n">
        <f aca="false">COUNTIF(AA9:AA22,"L")</f>
        <v>1</v>
      </c>
      <c r="AB24" s="19" t="n">
        <f aca="false">COUNTIF(AB9:AB22,"L")</f>
        <v>1</v>
      </c>
      <c r="AC24" s="19" t="n">
        <f aca="false">COUNTIF(AC9:AC22,"L")</f>
        <v>1</v>
      </c>
      <c r="AD24" s="19" t="n">
        <f aca="false">COUNTIF(AD9:AD22,"L")</f>
        <v>1</v>
      </c>
    </row>
    <row r="25" customFormat="false" ht="15" hidden="false" customHeight="true" outlineLevel="0" collapsed="false">
      <c r="B25" s="18" t="s">
        <v>27</v>
      </c>
      <c r="C25" s="19" t="n">
        <f aca="false">COUNTIF(C9:C22,"D")</f>
        <v>2</v>
      </c>
      <c r="D25" s="19" t="n">
        <f aca="false">COUNTIF(D9:D22,"D")</f>
        <v>2</v>
      </c>
      <c r="E25" s="19" t="n">
        <f aca="false">COUNTIF(E9:E22,"D")</f>
        <v>1</v>
      </c>
      <c r="F25" s="19" t="n">
        <f aca="false">COUNTIF(F9:F22,"D")</f>
        <v>1</v>
      </c>
      <c r="G25" s="19" t="n">
        <f aca="false">COUNTIF(G9:G22,"D")</f>
        <v>2</v>
      </c>
      <c r="H25" s="19" t="n">
        <f aca="false">COUNTIF(H9:H22,"D")</f>
        <v>2</v>
      </c>
      <c r="I25" s="19" t="n">
        <f aca="false">COUNTIF(I9:I22,"D")</f>
        <v>1</v>
      </c>
      <c r="J25" s="19" t="n">
        <f aca="false">COUNTIF(J9:J22,"D")</f>
        <v>2</v>
      </c>
      <c r="K25" s="19" t="n">
        <f aca="false">COUNTIF(K9:K22,"D")</f>
        <v>2</v>
      </c>
      <c r="L25" s="19" t="n">
        <f aca="false">COUNTIF(L9:L22,"D")</f>
        <v>1</v>
      </c>
      <c r="M25" s="19" t="n">
        <f aca="false">COUNTIF(M9:M22,"D")</f>
        <v>1</v>
      </c>
      <c r="N25" s="19" t="n">
        <f aca="false">COUNTIF(N9:N22,"D")</f>
        <v>2</v>
      </c>
      <c r="O25" s="19" t="n">
        <f aca="false">COUNTIF(O9:O22,"D")</f>
        <v>2</v>
      </c>
      <c r="P25" s="19" t="n">
        <f aca="false">COUNTIF(P9:P22,"D")</f>
        <v>1</v>
      </c>
      <c r="Q25" s="19" t="n">
        <f aca="false">COUNTIF(Q9:Q22,"D")</f>
        <v>2</v>
      </c>
      <c r="R25" s="19" t="n">
        <f aca="false">COUNTIF(R9:R22,"D")</f>
        <v>2</v>
      </c>
      <c r="S25" s="19" t="n">
        <f aca="false">COUNTIF(S9:S22,"D")</f>
        <v>1</v>
      </c>
      <c r="T25" s="19" t="n">
        <f aca="false">COUNTIF(T9:T22,"D")</f>
        <v>1</v>
      </c>
      <c r="U25" s="19" t="n">
        <f aca="false">COUNTIF(U9:U22,"D")</f>
        <v>2</v>
      </c>
      <c r="V25" s="19" t="n">
        <f aca="false">COUNTIF(V9:V22,"D")</f>
        <v>2</v>
      </c>
      <c r="W25" s="19" t="n">
        <f aca="false">COUNTIF(W9:W22,"D")</f>
        <v>1</v>
      </c>
      <c r="X25" s="19" t="n">
        <f aca="false">COUNTIF(X9:X22,"D")</f>
        <v>2</v>
      </c>
      <c r="Y25" s="19" t="n">
        <f aca="false">COUNTIF(Y9:Y22,"D")</f>
        <v>2</v>
      </c>
      <c r="Z25" s="19" t="n">
        <f aca="false">COUNTIF(Z9:Z22,"D")</f>
        <v>1</v>
      </c>
      <c r="AA25" s="19" t="n">
        <f aca="false">COUNTIF(AA9:AA22,"D")</f>
        <v>1</v>
      </c>
      <c r="AB25" s="19" t="n">
        <f aca="false">COUNTIF(AB9:AB22,"D")</f>
        <v>2</v>
      </c>
      <c r="AC25" s="19" t="n">
        <f aca="false">COUNTIF(AC9:AC22,"D")</f>
        <v>2</v>
      </c>
      <c r="AD25" s="19" t="n">
        <f aca="false">COUNTIF(AD9:AD22,"D")</f>
        <v>1</v>
      </c>
    </row>
    <row r="26" customFormat="false" ht="15" hidden="false" customHeight="true" outlineLevel="0" collapsed="false">
      <c r="B26" s="18" t="s">
        <v>28</v>
      </c>
      <c r="C26" s="19" t="n">
        <f aca="false">COUNTIF(C9:C22,"N")</f>
        <v>1</v>
      </c>
      <c r="D26" s="19" t="n">
        <f aca="false">COUNTIF(D9:D22,"N")</f>
        <v>1</v>
      </c>
      <c r="E26" s="19" t="n">
        <f aca="false">COUNTIF(E9:E22,"N")</f>
        <v>1</v>
      </c>
      <c r="F26" s="19" t="n">
        <f aca="false">COUNTIF(F9:F22,"N")</f>
        <v>1</v>
      </c>
      <c r="G26" s="19" t="n">
        <f aca="false">COUNTIF(G9:G22,"N")</f>
        <v>1</v>
      </c>
      <c r="H26" s="19" t="n">
        <f aca="false">COUNTIF(H9:H22,"N")</f>
        <v>1</v>
      </c>
      <c r="I26" s="19" t="n">
        <f aca="false">COUNTIF(I9:I22,"N")</f>
        <v>1</v>
      </c>
      <c r="J26" s="19" t="n">
        <f aca="false">COUNTIF(J9:J22,"N")</f>
        <v>1</v>
      </c>
      <c r="K26" s="19" t="n">
        <f aca="false">COUNTIF(K9:K22,"N")</f>
        <v>1</v>
      </c>
      <c r="L26" s="19" t="n">
        <f aca="false">COUNTIF(L9:L22,"N")</f>
        <v>1</v>
      </c>
      <c r="M26" s="19" t="n">
        <f aca="false">COUNTIF(M9:M22,"N")</f>
        <v>1</v>
      </c>
      <c r="N26" s="19" t="n">
        <f aca="false">COUNTIF(N9:N22,"N")</f>
        <v>1</v>
      </c>
      <c r="O26" s="19" t="n">
        <f aca="false">COUNTIF(O9:O22,"N")</f>
        <v>1</v>
      </c>
      <c r="P26" s="19" t="n">
        <f aca="false">COUNTIF(P9:P22,"N")</f>
        <v>1</v>
      </c>
      <c r="Q26" s="19" t="n">
        <f aca="false">COUNTIF(Q9:Q22,"N")</f>
        <v>1</v>
      </c>
      <c r="R26" s="19" t="n">
        <f aca="false">COUNTIF(R9:R22,"N")</f>
        <v>1</v>
      </c>
      <c r="S26" s="19" t="n">
        <f aca="false">COUNTIF(S9:S22,"N")</f>
        <v>1</v>
      </c>
      <c r="T26" s="19" t="n">
        <f aca="false">COUNTIF(T9:T22,"N")</f>
        <v>1</v>
      </c>
      <c r="U26" s="19" t="n">
        <f aca="false">COUNTIF(U9:U22,"N")</f>
        <v>1</v>
      </c>
      <c r="V26" s="19" t="n">
        <f aca="false">COUNTIF(V9:V22,"N")</f>
        <v>1</v>
      </c>
      <c r="W26" s="19" t="n">
        <f aca="false">COUNTIF(W9:W22,"N")</f>
        <v>1</v>
      </c>
      <c r="X26" s="19" t="n">
        <f aca="false">COUNTIF(X9:X22,"N")</f>
        <v>1</v>
      </c>
      <c r="Y26" s="19" t="n">
        <f aca="false">COUNTIF(Y9:Y22,"N")</f>
        <v>1</v>
      </c>
      <c r="Z26" s="19" t="n">
        <f aca="false">COUNTIF(Z9:Z22,"N")</f>
        <v>1</v>
      </c>
      <c r="AA26" s="19" t="n">
        <f aca="false">COUNTIF(AA9:AA22,"N")</f>
        <v>1</v>
      </c>
      <c r="AB26" s="19" t="n">
        <f aca="false">COUNTIF(AB9:AB22,"N")</f>
        <v>1</v>
      </c>
      <c r="AC26" s="19" t="n">
        <f aca="false">COUNTIF(AC9:AC22,"N")</f>
        <v>1</v>
      </c>
      <c r="AD26" s="19" t="n">
        <f aca="false">COUNTIF(AD9:AD22,"N")</f>
        <v>1</v>
      </c>
    </row>
    <row r="27" customFormat="false" ht="15" hidden="false" customHeight="false" outlineLevel="0" collapsed="false">
      <c r="B27" s="20" t="s">
        <v>29</v>
      </c>
    </row>
    <row r="29" customFormat="false" ht="15" hidden="false" customHeight="false" outlineLevel="0" collapsed="false">
      <c r="B29" s="21" t="s">
        <v>30</v>
      </c>
    </row>
    <row r="30" customFormat="false" ht="15" hidden="false" customHeight="false" outlineLevel="0" collapsed="false">
      <c r="B30" s="22" t="s">
        <v>31</v>
      </c>
      <c r="C30" s="23" t="s">
        <v>32</v>
      </c>
      <c r="D30" s="23"/>
      <c r="E30" s="23"/>
      <c r="F30" s="23"/>
      <c r="G30" s="7" t="s">
        <v>33</v>
      </c>
      <c r="H30" s="7"/>
      <c r="I30" s="7"/>
      <c r="J30" s="7" t="s">
        <v>34</v>
      </c>
      <c r="K30" s="7"/>
      <c r="L30" s="7"/>
      <c r="M30" s="7" t="s">
        <v>35</v>
      </c>
      <c r="N30" s="7"/>
      <c r="O30" s="7"/>
      <c r="P30" s="7" t="s">
        <v>36</v>
      </c>
      <c r="Q30" s="7"/>
      <c r="R30" s="7"/>
      <c r="T30" s="24" t="s">
        <v>37</v>
      </c>
    </row>
    <row r="31" customFormat="false" ht="15" hidden="false" customHeight="false" outlineLevel="0" collapsed="false">
      <c r="B31" s="25" t="s">
        <v>10</v>
      </c>
      <c r="C31" s="26" t="s">
        <v>38</v>
      </c>
      <c r="D31" s="26"/>
      <c r="E31" s="26"/>
      <c r="F31" s="26"/>
      <c r="G31" s="27" t="n">
        <v>0.291666666666667</v>
      </c>
      <c r="H31" s="27"/>
      <c r="I31" s="27"/>
      <c r="J31" s="27" t="n">
        <v>0.625</v>
      </c>
      <c r="K31" s="27"/>
      <c r="L31" s="27"/>
      <c r="M31" s="28" t="n">
        <v>30</v>
      </c>
      <c r="N31" s="28"/>
      <c r="O31" s="28"/>
      <c r="P31" s="29" t="n">
        <f aca="false">IF(OR(G31="",J31=""),"",MOD(J31-G31,1)*24-N(M31)/60)</f>
        <v>7.5</v>
      </c>
      <c r="Q31" s="29"/>
      <c r="R31" s="29"/>
      <c r="T31" s="24" t="s">
        <v>39</v>
      </c>
    </row>
    <row r="32" customFormat="false" ht="15" hidden="false" customHeight="false" outlineLevel="0" collapsed="false">
      <c r="B32" s="30" t="s">
        <v>12</v>
      </c>
      <c r="C32" s="26" t="s">
        <v>40</v>
      </c>
      <c r="D32" s="26"/>
      <c r="E32" s="26"/>
      <c r="F32" s="26"/>
      <c r="G32" s="27" t="n">
        <v>0.583333333333333</v>
      </c>
      <c r="H32" s="27"/>
      <c r="I32" s="27"/>
      <c r="J32" s="27" t="n">
        <v>0.916666666666667</v>
      </c>
      <c r="K32" s="27"/>
      <c r="L32" s="27"/>
      <c r="M32" s="28" t="n">
        <v>30</v>
      </c>
      <c r="N32" s="28"/>
      <c r="O32" s="28"/>
      <c r="P32" s="29" t="n">
        <f aca="false">IF(OR(G32="",J32=""),"",MOD(J32-G32,1)*24-N(M32)/60)</f>
        <v>7.5</v>
      </c>
      <c r="Q32" s="29"/>
      <c r="R32" s="29"/>
    </row>
    <row r="33" customFormat="false" ht="15" hidden="false" customHeight="false" outlineLevel="0" collapsed="false">
      <c r="B33" s="31" t="s">
        <v>17</v>
      </c>
      <c r="C33" s="26" t="s">
        <v>41</v>
      </c>
      <c r="D33" s="26"/>
      <c r="E33" s="26"/>
      <c r="F33" s="26"/>
      <c r="G33" s="27" t="n">
        <v>0.375</v>
      </c>
      <c r="H33" s="27"/>
      <c r="I33" s="27"/>
      <c r="J33" s="27" t="n">
        <v>0.729166666666667</v>
      </c>
      <c r="K33" s="27"/>
      <c r="L33" s="27"/>
      <c r="M33" s="28" t="n">
        <v>30</v>
      </c>
      <c r="N33" s="28"/>
      <c r="O33" s="28"/>
      <c r="P33" s="29" t="n">
        <f aca="false">IF(OR(G33="",J33=""),"",MOD(J33-G33,1)*24-N(M33)/60)</f>
        <v>8</v>
      </c>
      <c r="Q33" s="29"/>
      <c r="R33" s="29"/>
    </row>
    <row r="34" customFormat="false" ht="15" hidden="false" customHeight="false" outlineLevel="0" collapsed="false">
      <c r="B34" s="32" t="s">
        <v>19</v>
      </c>
      <c r="C34" s="26" t="s">
        <v>42</v>
      </c>
      <c r="D34" s="26"/>
      <c r="E34" s="26"/>
      <c r="F34" s="26"/>
      <c r="G34" s="27" t="n">
        <v>0.916666666666667</v>
      </c>
      <c r="H34" s="27"/>
      <c r="I34" s="27"/>
      <c r="J34" s="27" t="n">
        <v>0.291666666666667</v>
      </c>
      <c r="K34" s="27"/>
      <c r="L34" s="27"/>
      <c r="M34" s="28" t="n">
        <v>60</v>
      </c>
      <c r="N34" s="28"/>
      <c r="O34" s="28"/>
      <c r="P34" s="29" t="n">
        <f aca="false">IF(OR(G34="",J34=""),"",MOD(J34-G34,1)*24-N(M34)/60)</f>
        <v>8</v>
      </c>
      <c r="Q34" s="29"/>
      <c r="R34" s="29"/>
    </row>
    <row r="35" customFormat="false" ht="15" hidden="false" customHeight="false" outlineLevel="0" collapsed="false">
      <c r="B35" s="33" t="s">
        <v>22</v>
      </c>
      <c r="C35" s="26" t="s">
        <v>43</v>
      </c>
      <c r="D35" s="26"/>
      <c r="E35" s="26"/>
      <c r="F35" s="26"/>
      <c r="G35" s="27" t="n">
        <v>0.416666666666667</v>
      </c>
      <c r="H35" s="27"/>
      <c r="I35" s="27"/>
      <c r="J35" s="27" t="n">
        <v>0.583333333333333</v>
      </c>
      <c r="K35" s="27"/>
      <c r="L35" s="27"/>
      <c r="M35" s="28" t="n">
        <v>0</v>
      </c>
      <c r="N35" s="28"/>
      <c r="O35" s="28"/>
      <c r="P35" s="29" t="n">
        <f aca="false">IF(OR(G35="",J35=""),"",MOD(J35-G35,1)*24-N(M35)/60)</f>
        <v>4</v>
      </c>
      <c r="Q35" s="29"/>
      <c r="R35" s="29"/>
    </row>
    <row r="36" customFormat="false" ht="15" hidden="false" customHeight="false" outlineLevel="0" collapsed="false">
      <c r="B36" s="34"/>
      <c r="C36" s="26"/>
      <c r="D36" s="26"/>
      <c r="E36" s="26"/>
      <c r="F36" s="26"/>
      <c r="G36" s="27"/>
      <c r="H36" s="27"/>
      <c r="I36" s="27"/>
      <c r="J36" s="27"/>
      <c r="K36" s="27"/>
      <c r="L36" s="27"/>
      <c r="M36" s="28"/>
      <c r="N36" s="28"/>
      <c r="O36" s="28"/>
      <c r="P36" s="29" t="str">
        <f aca="false">IF(OR(G36="",J36=""),"",MOD(J36-G36,1)*24-N(M36)/60)</f>
        <v/>
      </c>
      <c r="Q36" s="29"/>
      <c r="R36" s="29"/>
    </row>
    <row r="37" customFormat="false" ht="15" hidden="false" customHeight="false" outlineLevel="0" collapsed="false">
      <c r="B37" s="34"/>
      <c r="C37" s="26"/>
      <c r="D37" s="26"/>
      <c r="E37" s="26"/>
      <c r="F37" s="26"/>
      <c r="G37" s="27"/>
      <c r="H37" s="27"/>
      <c r="I37" s="27"/>
      <c r="J37" s="27"/>
      <c r="K37" s="27"/>
      <c r="L37" s="27"/>
      <c r="M37" s="28"/>
      <c r="N37" s="28"/>
      <c r="O37" s="28"/>
      <c r="P37" s="29" t="str">
        <f aca="false">IF(OR(G37="",J37=""),"",MOD(J37-G37,1)*24-N(M37)/60)</f>
        <v/>
      </c>
      <c r="Q37" s="29"/>
      <c r="R37" s="29"/>
    </row>
    <row r="38" customFormat="false" ht="15" hidden="false" customHeight="false" outlineLevel="0" collapsed="false">
      <c r="B38" s="35" t="s">
        <v>44</v>
      </c>
    </row>
  </sheetData>
  <mergeCells count="51">
    <mergeCell ref="C4:F4"/>
    <mergeCell ref="B6:B8"/>
    <mergeCell ref="C6:I6"/>
    <mergeCell ref="J6:P6"/>
    <mergeCell ref="Q6:W6"/>
    <mergeCell ref="X6:AD6"/>
    <mergeCell ref="AE6:AE8"/>
    <mergeCell ref="AF6:AF8"/>
    <mergeCell ref="AG6:AG8"/>
    <mergeCell ref="AH6:AH8"/>
    <mergeCell ref="AI6:AI8"/>
    <mergeCell ref="C30:F30"/>
    <mergeCell ref="G30:I30"/>
    <mergeCell ref="J30:L30"/>
    <mergeCell ref="M30:O30"/>
    <mergeCell ref="P30:R30"/>
    <mergeCell ref="C31:F31"/>
    <mergeCell ref="G31:I31"/>
    <mergeCell ref="J31:L31"/>
    <mergeCell ref="M31:O31"/>
    <mergeCell ref="P31:R31"/>
    <mergeCell ref="C32:F32"/>
    <mergeCell ref="G32:I32"/>
    <mergeCell ref="J32:L32"/>
    <mergeCell ref="M32:O32"/>
    <mergeCell ref="P32:R32"/>
    <mergeCell ref="C33:F33"/>
    <mergeCell ref="G33:I33"/>
    <mergeCell ref="J33:L33"/>
    <mergeCell ref="M33:O33"/>
    <mergeCell ref="P33:R33"/>
    <mergeCell ref="C34:F34"/>
    <mergeCell ref="G34:I34"/>
    <mergeCell ref="J34:L34"/>
    <mergeCell ref="M34:O34"/>
    <mergeCell ref="P34:R34"/>
    <mergeCell ref="C35:F35"/>
    <mergeCell ref="G35:I35"/>
    <mergeCell ref="J35:L35"/>
    <mergeCell ref="M35:O35"/>
    <mergeCell ref="P35:R35"/>
    <mergeCell ref="C36:F36"/>
    <mergeCell ref="G36:I36"/>
    <mergeCell ref="J36:L36"/>
    <mergeCell ref="M36:O36"/>
    <mergeCell ref="P36:R36"/>
    <mergeCell ref="C37:F37"/>
    <mergeCell ref="G37:I37"/>
    <mergeCell ref="J37:L37"/>
    <mergeCell ref="M37:O37"/>
    <mergeCell ref="P37:R37"/>
  </mergeCells>
  <conditionalFormatting sqref="C9:AD22">
    <cfRule type="cellIs" priority="2" operator="equal" aboveAverage="0" equalAverage="0" bottom="0" percent="0" rank="0" text="" dxfId="0">
      <formula>"E"</formula>
    </cfRule>
    <cfRule type="cellIs" priority="3" operator="equal" aboveAverage="0" equalAverage="0" bottom="0" percent="0" rank="0" text="" dxfId="1">
      <formula>"L"</formula>
    </cfRule>
    <cfRule type="cellIs" priority="4" operator="equal" aboveAverage="0" equalAverage="0" bottom="0" percent="0" rank="0" text="" dxfId="2">
      <formula>"D"</formula>
    </cfRule>
    <cfRule type="cellIs" priority="5" operator="equal" aboveAverage="0" equalAverage="0" bottom="0" percent="0" rank="0" text="" dxfId="3">
      <formula>"N"</formula>
    </cfRule>
    <cfRule type="cellIs" priority="6" operator="equal" aboveAverage="0" equalAverage="0" bottom="0" percent="0" rank="0" text="" dxfId="4">
      <formula>"S"</formula>
    </cfRule>
    <cfRule type="cellIs" priority="7" operator="equal" aboveAverage="0" equalAverage="0" bottom="0" percent="0" rank="0" text="" dxfId="5">
      <formula>"Off"</formula>
    </cfRule>
    <cfRule type="cellIs" priority="8" operator="equal" aboveAverage="0" equalAverage="0" bottom="0" percent="0" rank="0" text="" dxfId="6">
      <formula>"Hol"</formula>
    </cfRule>
  </conditionalFormatting>
  <dataValidations count="1">
    <dataValidation allowBlank="true" errorStyle="stop" operator="between" showDropDown="false" showErrorMessage="false" showInputMessage="false" sqref="C9:AD22" type="list">
      <formula1>"E,L,D,N,S,Off,Hol"</formula1>
      <formula2>0</formula2>
    </dataValidation>
  </dataValidations>
  <printOptions headings="false" gridLines="false" gridLinesSet="true" horizontalCentered="true" verticalCentered="false"/>
  <pageMargins left="0.4" right="0.4" top="0.5" bottom="0.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00"/>
  </cols>
  <sheetData>
    <row r="2" customFormat="false" ht="19.7" hidden="false" customHeight="false" outlineLevel="0" collapsed="false">
      <c r="B2" s="36" t="s">
        <v>45</v>
      </c>
    </row>
    <row r="4" customFormat="false" ht="30" hidden="false" customHeight="true" outlineLevel="0" collapsed="false">
      <c r="B4" s="37" t="s">
        <v>46</v>
      </c>
    </row>
    <row r="6" customFormat="false" ht="30" hidden="false" customHeight="true" outlineLevel="0" collapsed="false">
      <c r="B6" s="37" t="s">
        <v>47</v>
      </c>
    </row>
    <row r="8" customFormat="false" ht="30" hidden="false" customHeight="true" outlineLevel="0" collapsed="false">
      <c r="B8" s="37" t="s">
        <v>48</v>
      </c>
    </row>
    <row r="10" customFormat="false" ht="30" hidden="false" customHeight="true" outlineLevel="0" collapsed="false">
      <c r="B10" s="37" t="s">
        <v>49</v>
      </c>
    </row>
    <row r="12" customFormat="false" ht="30" hidden="false" customHeight="true" outlineLevel="0" collapsed="false">
      <c r="B12" s="37" t="s">
        <v>50</v>
      </c>
    </row>
    <row r="14" customFormat="false" ht="30" hidden="false" customHeight="true" outlineLevel="0" collapsed="false">
      <c r="B14" s="37" t="s">
        <v>51</v>
      </c>
    </row>
    <row r="16" customFormat="false" ht="30" hidden="false" customHeight="true" outlineLevel="0" collapsed="false">
      <c r="B16" s="37" t="s">
        <v>52</v>
      </c>
    </row>
    <row r="18" customFormat="false" ht="30" hidden="false" customHeight="true" outlineLevel="0" collapsed="false">
      <c r="B18" s="37" t="s">
        <v>53</v>
      </c>
    </row>
    <row r="20" customFormat="false" ht="30" hidden="false" customHeight="true" outlineLevel="0" collapsed="false">
      <c r="B20" s="37" t="s">
        <v>54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2026-10-13T22:20:00Z</dcterms:created>
  <dc:creator>uziapps.com</dc:creator>
  <dc:description/>
  <dc:language>en-US</dc:language>
  <cp:lastModifiedBy/>
  <dcterms:modified xsi:type="dcterms:W3CDTF">2026-10-13T22:20:00Z</dcterms:modified>
  <cp:revision>0</cp:revision>
  <dc:subject/>
  <dc:title>4-week shift rota template</dc:title>
</cp:coreProperties>
</file>

<file path=docProps/custom.xml><?xml version="1.0" encoding="utf-8"?>
<Properties xmlns="http://schemas.openxmlformats.org/officeDocument/2006/custom-properties" xmlns:vt="http://schemas.openxmlformats.org/officeDocument/2006/docPropsVTypes"/>
</file>